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4355" windowHeight="3390" activeTab="4"/>
  </bookViews>
  <sheets>
    <sheet name="T1 Girls" sheetId="1" r:id="rId1"/>
    <sheet name="T1 boys" sheetId="2" r:id="rId2"/>
    <sheet name="T2 Girl" sheetId="3" r:id="rId3"/>
    <sheet name="T2 Boys" sheetId="4" r:id="rId4"/>
    <sheet name="T3 Boys" sheetId="5" r:id="rId5"/>
    <sheet name="T3 Girls" sheetId="6" r:id="rId6"/>
    <sheet name="Youth Boys" sheetId="7" r:id="rId7"/>
    <sheet name="Youth Girls" sheetId="8" r:id="rId8"/>
    <sheet name="Junior Boys" sheetId="9" r:id="rId9"/>
    <sheet name="Junior Girls" sheetId="10" r:id="rId10"/>
  </sheets>
  <definedNames/>
  <calcPr fullCalcOnLoad="1"/>
</workbook>
</file>

<file path=xl/sharedStrings.xml><?xml version="1.0" encoding="utf-8"?>
<sst xmlns="http://schemas.openxmlformats.org/spreadsheetml/2006/main" count="6359" uniqueCount="786">
  <si>
    <t>Events</t>
  </si>
  <si>
    <t>BTF number</t>
  </si>
  <si>
    <t>Pos</t>
  </si>
  <si>
    <t>Wirral A</t>
  </si>
  <si>
    <t>Total Pts</t>
  </si>
  <si>
    <t>Club</t>
  </si>
  <si>
    <t>Salt Ayre A</t>
  </si>
  <si>
    <t>Salt Ayr T</t>
  </si>
  <si>
    <t>Scoring Events</t>
  </si>
  <si>
    <t>Northw' A</t>
  </si>
  <si>
    <t>Man Tri T</t>
  </si>
  <si>
    <t>Wirral T</t>
  </si>
  <si>
    <t>Chester T</t>
  </si>
  <si>
    <t>Club Chp T</t>
  </si>
  <si>
    <t>Chorley D</t>
  </si>
  <si>
    <t>Bolton A</t>
  </si>
  <si>
    <t>Crosby A</t>
  </si>
  <si>
    <t>Salt Ayre D</t>
  </si>
  <si>
    <t>TriLake T</t>
  </si>
  <si>
    <t>Black T 1</t>
  </si>
  <si>
    <t>Black T 2</t>
  </si>
  <si>
    <t>Black T 3</t>
  </si>
  <si>
    <t>RACE NOS</t>
  </si>
  <si>
    <t>Racers</t>
  </si>
  <si>
    <t>Carl'le T</t>
  </si>
  <si>
    <t>Salt Ayre T</t>
  </si>
  <si>
    <t>NW Club T</t>
  </si>
  <si>
    <t>James</t>
  </si>
  <si>
    <t>Finlay</t>
  </si>
  <si>
    <t>Alex</t>
  </si>
  <si>
    <t>Ethan</t>
  </si>
  <si>
    <t>George</t>
  </si>
  <si>
    <t>Reece</t>
  </si>
  <si>
    <t>Oliver</t>
  </si>
  <si>
    <t>Euan</t>
  </si>
  <si>
    <t>Luke</t>
  </si>
  <si>
    <t>Noah</t>
  </si>
  <si>
    <t>Archie</t>
  </si>
  <si>
    <t>Nathan</t>
  </si>
  <si>
    <t>Harry</t>
  </si>
  <si>
    <t>Freddie</t>
  </si>
  <si>
    <t>Sam</t>
  </si>
  <si>
    <t>Dickson</t>
  </si>
  <si>
    <t>Waite</t>
  </si>
  <si>
    <t>Poulston</t>
  </si>
  <si>
    <t>Brady-Jones</t>
  </si>
  <si>
    <t>Wilby</t>
  </si>
  <si>
    <t>Aldred</t>
  </si>
  <si>
    <t>Turner-Bone</t>
  </si>
  <si>
    <t>Wright</t>
  </si>
  <si>
    <t>Leadbeatter</t>
  </si>
  <si>
    <t>Burt</t>
  </si>
  <si>
    <t>Honeysett</t>
  </si>
  <si>
    <t>Higham</t>
  </si>
  <si>
    <t>Harding</t>
  </si>
  <si>
    <t>Harvey</t>
  </si>
  <si>
    <t>Davies</t>
  </si>
  <si>
    <t>Calvert</t>
  </si>
  <si>
    <t>Prince</t>
  </si>
  <si>
    <t>Carlisle Tri Juniors</t>
  </si>
  <si>
    <t>Unattached</t>
  </si>
  <si>
    <t>Mersey Tri</t>
  </si>
  <si>
    <t>COLT</t>
  </si>
  <si>
    <t>Bolton Triathlon Club</t>
  </si>
  <si>
    <t>Ribble Valley Triathlon Club</t>
  </si>
  <si>
    <t>Arragons Cumbrian Tri Club</t>
  </si>
  <si>
    <t>Chorley Athletic and TC</t>
  </si>
  <si>
    <t>Total</t>
  </si>
  <si>
    <t>Olivia</t>
  </si>
  <si>
    <t>Miller</t>
  </si>
  <si>
    <t>Millie</t>
  </si>
  <si>
    <t>Bell</t>
  </si>
  <si>
    <t>Hannah</t>
  </si>
  <si>
    <t>Camden</t>
  </si>
  <si>
    <t>Tri Team Wigan</t>
  </si>
  <si>
    <t>Keira</t>
  </si>
  <si>
    <t>Zara</t>
  </si>
  <si>
    <t>Wilson</t>
  </si>
  <si>
    <t>Melissa</t>
  </si>
  <si>
    <t>Mcintosh</t>
  </si>
  <si>
    <t>Francesca</t>
  </si>
  <si>
    <t>Cullen</t>
  </si>
  <si>
    <t>Kirsty</t>
  </si>
  <si>
    <t>Maher</t>
  </si>
  <si>
    <t>Jessica</t>
  </si>
  <si>
    <t>Simpson</t>
  </si>
  <si>
    <t>Elodie</t>
  </si>
  <si>
    <t>Malcolm</t>
  </si>
  <si>
    <t>Kendal Tri Club</t>
  </si>
  <si>
    <t>Frances</t>
  </si>
  <si>
    <t>Archer</t>
  </si>
  <si>
    <t>Amelia</t>
  </si>
  <si>
    <t>Rose</t>
  </si>
  <si>
    <t>Ellie</t>
  </si>
  <si>
    <t>Hancock</t>
  </si>
  <si>
    <t>Chorley Harriers and Tri</t>
  </si>
  <si>
    <t>Esther</t>
  </si>
  <si>
    <t>Wong</t>
  </si>
  <si>
    <t>Harriet</t>
  </si>
  <si>
    <t>Eastwood</t>
  </si>
  <si>
    <t>King</t>
  </si>
  <si>
    <t>Nelson</t>
  </si>
  <si>
    <t>Holly</t>
  </si>
  <si>
    <t>Eslick Peters</t>
  </si>
  <si>
    <t>Pippa</t>
  </si>
  <si>
    <t>Shay</t>
  </si>
  <si>
    <t>Fern</t>
  </si>
  <si>
    <t>Shepherd</t>
  </si>
  <si>
    <t>Goddard</t>
  </si>
  <si>
    <t>Kim</t>
  </si>
  <si>
    <t>Collins</t>
  </si>
  <si>
    <t>Grace</t>
  </si>
  <si>
    <t>Root</t>
  </si>
  <si>
    <t>Isla</t>
  </si>
  <si>
    <t>Newsham</t>
  </si>
  <si>
    <t>Charlie</t>
  </si>
  <si>
    <t>Rhys</t>
  </si>
  <si>
    <t>Ashton</t>
  </si>
  <si>
    <t>Wood</t>
  </si>
  <si>
    <t>Lucas</t>
  </si>
  <si>
    <t>Hayes</t>
  </si>
  <si>
    <t>Benjamin</t>
  </si>
  <si>
    <t>Withers</t>
  </si>
  <si>
    <t>Taylor</t>
  </si>
  <si>
    <t>Robin</t>
  </si>
  <si>
    <t>Regan</t>
  </si>
  <si>
    <t>Thomas</t>
  </si>
  <si>
    <t>Dowthwaite</t>
  </si>
  <si>
    <t>Jake</t>
  </si>
  <si>
    <t>Edwards</t>
  </si>
  <si>
    <t>Jasper</t>
  </si>
  <si>
    <t>Womack-Smith</t>
  </si>
  <si>
    <t>Morley</t>
  </si>
  <si>
    <t>Samuel</t>
  </si>
  <si>
    <t>Curran</t>
  </si>
  <si>
    <t>Jamie</t>
  </si>
  <si>
    <t>Wilkinson</t>
  </si>
  <si>
    <t>Joseph</t>
  </si>
  <si>
    <t>Chadwick</t>
  </si>
  <si>
    <t>Max</t>
  </si>
  <si>
    <t>Zak</t>
  </si>
  <si>
    <t>Abernethy</t>
  </si>
  <si>
    <t>Hudson</t>
  </si>
  <si>
    <t>Harrison</t>
  </si>
  <si>
    <t>Wild</t>
  </si>
  <si>
    <t>Hilton</t>
  </si>
  <si>
    <t>Spencer</t>
  </si>
  <si>
    <t>Unsworth</t>
  </si>
  <si>
    <t>Jonah</t>
  </si>
  <si>
    <t>BATS</t>
  </si>
  <si>
    <t>Lara</t>
  </si>
  <si>
    <t>Crawford</t>
  </si>
  <si>
    <t>Larissa</t>
  </si>
  <si>
    <t>Hannam</t>
  </si>
  <si>
    <t>Logan</t>
  </si>
  <si>
    <t>Annie</t>
  </si>
  <si>
    <t>Duffy</t>
  </si>
  <si>
    <t>Georgia Elizabeth</t>
  </si>
  <si>
    <t>Heath</t>
  </si>
  <si>
    <t>Sasha</t>
  </si>
  <si>
    <t>Oldham</t>
  </si>
  <si>
    <t>Charlotte</t>
  </si>
  <si>
    <t>Barnes</t>
  </si>
  <si>
    <t>Felicity</t>
  </si>
  <si>
    <t>Kate</t>
  </si>
  <si>
    <t>Wren</t>
  </si>
  <si>
    <t>Alicia</t>
  </si>
  <si>
    <t>Sadie</t>
  </si>
  <si>
    <t>Mannion</t>
  </si>
  <si>
    <t>Emily</t>
  </si>
  <si>
    <t>Wolstencroft</t>
  </si>
  <si>
    <t>Isabelle</t>
  </si>
  <si>
    <t>Farron</t>
  </si>
  <si>
    <t>Madeleine</t>
  </si>
  <si>
    <t>Gore</t>
  </si>
  <si>
    <t>Georgia</t>
  </si>
  <si>
    <t>Jesika</t>
  </si>
  <si>
    <t>Eslick</t>
  </si>
  <si>
    <t>Ella</t>
  </si>
  <si>
    <t>Park</t>
  </si>
  <si>
    <t>Abbie</t>
  </si>
  <si>
    <t>Brown</t>
  </si>
  <si>
    <t>Amelie</t>
  </si>
  <si>
    <t>Earnshaw</t>
  </si>
  <si>
    <t>Bethany</t>
  </si>
  <si>
    <t>Iveson</t>
  </si>
  <si>
    <t>Lauren</t>
  </si>
  <si>
    <t>Madison</t>
  </si>
  <si>
    <t>Craven</t>
  </si>
  <si>
    <t>Tallulah</t>
  </si>
  <si>
    <t>Brady - Jones</t>
  </si>
  <si>
    <t>Rebecca</t>
  </si>
  <si>
    <t>Dyer</t>
  </si>
  <si>
    <t>Amy</t>
  </si>
  <si>
    <t>Walton</t>
  </si>
  <si>
    <t>Emma</t>
  </si>
  <si>
    <t>Mitchell</t>
  </si>
  <si>
    <t>Scott</t>
  </si>
  <si>
    <t>Megan</t>
  </si>
  <si>
    <t>Whalley</t>
  </si>
  <si>
    <t>Ross</t>
  </si>
  <si>
    <t>Stott</t>
  </si>
  <si>
    <t>Satellites Swimming Club</t>
  </si>
  <si>
    <t>Tri Lakeland Junior TC</t>
  </si>
  <si>
    <t>Manchester Triathlon Club</t>
  </si>
  <si>
    <t>Finishers</t>
  </si>
  <si>
    <t>Shea</t>
  </si>
  <si>
    <t>Makinson</t>
  </si>
  <si>
    <t>Xavier</t>
  </si>
  <si>
    <t>O'Hare</t>
  </si>
  <si>
    <t>Sol</t>
  </si>
  <si>
    <t>Johl</t>
  </si>
  <si>
    <t>Winterburn</t>
  </si>
  <si>
    <t>Adam</t>
  </si>
  <si>
    <t>Jones</t>
  </si>
  <si>
    <t>Aiden</t>
  </si>
  <si>
    <t>Moore</t>
  </si>
  <si>
    <t>Akik</t>
  </si>
  <si>
    <t>Louis</t>
  </si>
  <si>
    <t>Johnston</t>
  </si>
  <si>
    <t>Jacob</t>
  </si>
  <si>
    <t>Hughes</t>
  </si>
  <si>
    <t>Louie</t>
  </si>
  <si>
    <t>Goodfellow</t>
  </si>
  <si>
    <t>Matthew</t>
  </si>
  <si>
    <t>Allen</t>
  </si>
  <si>
    <t>Joshua</t>
  </si>
  <si>
    <t>Howlett</t>
  </si>
  <si>
    <t>Shaw</t>
  </si>
  <si>
    <t>Daniel</t>
  </si>
  <si>
    <t>Cox</t>
  </si>
  <si>
    <t>Whelan</t>
  </si>
  <si>
    <t>Ewan</t>
  </si>
  <si>
    <t>Westgate</t>
  </si>
  <si>
    <t>Foster</t>
  </si>
  <si>
    <t>Abe</t>
  </si>
  <si>
    <t>Smith</t>
  </si>
  <si>
    <t>Mccracken</t>
  </si>
  <si>
    <t>St Helens tri</t>
  </si>
  <si>
    <t>City of Chester TC</t>
  </si>
  <si>
    <t>Alice</t>
  </si>
  <si>
    <t>Molly</t>
  </si>
  <si>
    <t>Lydia Louise</t>
  </si>
  <si>
    <t>Shenton</t>
  </si>
  <si>
    <t>Finn</t>
  </si>
  <si>
    <t>Haworth</t>
  </si>
  <si>
    <t>Marnie</t>
  </si>
  <si>
    <t>Thompson</t>
  </si>
  <si>
    <t>Satterly</t>
  </si>
  <si>
    <t>Mollie</t>
  </si>
  <si>
    <t>Kathryn</t>
  </si>
  <si>
    <t>Schofield</t>
  </si>
  <si>
    <t>Mia</t>
  </si>
  <si>
    <t>Culshaw</t>
  </si>
  <si>
    <t>Saskia</t>
  </si>
  <si>
    <t>Todd</t>
  </si>
  <si>
    <t>Ashleigh</t>
  </si>
  <si>
    <t>Longford</t>
  </si>
  <si>
    <t>Sophie</t>
  </si>
  <si>
    <t>Emmerson</t>
  </si>
  <si>
    <t>Eleanor</t>
  </si>
  <si>
    <t>Elisse</t>
  </si>
  <si>
    <t>Reilly</t>
  </si>
  <si>
    <t>Annabel</t>
  </si>
  <si>
    <t>Nazer</t>
  </si>
  <si>
    <t>Bury Athletics</t>
  </si>
  <si>
    <t>Lancaster City ASWPC Tri</t>
  </si>
  <si>
    <t>Warrington Tri Club</t>
  </si>
  <si>
    <t>Clayton le Moors harriers</t>
  </si>
  <si>
    <t>Lewis</t>
  </si>
  <si>
    <t>Jamieson</t>
  </si>
  <si>
    <t>Jordan</t>
  </si>
  <si>
    <t>Blythe</t>
  </si>
  <si>
    <t>Fourie</t>
  </si>
  <si>
    <t>Laura</t>
  </si>
  <si>
    <t>Nina</t>
  </si>
  <si>
    <t>Carter</t>
  </si>
  <si>
    <t>Holden</t>
  </si>
  <si>
    <t>Casselton</t>
  </si>
  <si>
    <t>Racepace</t>
  </si>
  <si>
    <t>Cooke</t>
  </si>
  <si>
    <t>Keenan</t>
  </si>
  <si>
    <t xml:space="preserve">Anna </t>
  </si>
  <si>
    <t>Hulme</t>
  </si>
  <si>
    <t>Coy</t>
  </si>
  <si>
    <t>Chester Tri</t>
  </si>
  <si>
    <t>Siobhan</t>
  </si>
  <si>
    <t>Conway</t>
  </si>
  <si>
    <t>Man Tri</t>
  </si>
  <si>
    <t>Nicole</t>
  </si>
  <si>
    <t>Gibson</t>
  </si>
  <si>
    <t>Helena</t>
  </si>
  <si>
    <t>Evanson</t>
  </si>
  <si>
    <t>Eve</t>
  </si>
  <si>
    <t>Kezia</t>
  </si>
  <si>
    <t>O'Brien</t>
  </si>
  <si>
    <t>Jess</t>
  </si>
  <si>
    <t>Sholl</t>
  </si>
  <si>
    <t>Cooley</t>
  </si>
  <si>
    <t>Paxton</t>
  </si>
  <si>
    <t>Wrexham AAA</t>
  </si>
  <si>
    <t>Hall</t>
  </si>
  <si>
    <t>Freya</t>
  </si>
  <si>
    <t>Walsh</t>
  </si>
  <si>
    <t>Southport Wa</t>
  </si>
  <si>
    <t>Lilly</t>
  </si>
  <si>
    <t>Moorhouse</t>
  </si>
  <si>
    <t>Woolons</t>
  </si>
  <si>
    <t>Lucy</t>
  </si>
  <si>
    <t>Greenwood</t>
  </si>
  <si>
    <t>Davidson</t>
  </si>
  <si>
    <t>Marcus</t>
  </si>
  <si>
    <t>Dey</t>
  </si>
  <si>
    <t>Slater</t>
  </si>
  <si>
    <t>Bradly</t>
  </si>
  <si>
    <t>Chan</t>
  </si>
  <si>
    <t>Cadence tri</t>
  </si>
  <si>
    <t>Gould</t>
  </si>
  <si>
    <t>Ball</t>
  </si>
  <si>
    <t>Connor</t>
  </si>
  <si>
    <t>Fizakerley</t>
  </si>
  <si>
    <t>Hill</t>
  </si>
  <si>
    <t>Rory</t>
  </si>
  <si>
    <t>Fitzgerald</t>
  </si>
  <si>
    <t>Billy</t>
  </si>
  <si>
    <t>McCorkell</t>
  </si>
  <si>
    <t>Fraser</t>
  </si>
  <si>
    <t>William</t>
  </si>
  <si>
    <t xml:space="preserve">Sam </t>
  </si>
  <si>
    <t>Tyr</t>
  </si>
  <si>
    <t>Bujac</t>
  </si>
  <si>
    <t>Jo</t>
  </si>
  <si>
    <t>Dennett</t>
  </si>
  <si>
    <t>St Helens Tri</t>
  </si>
  <si>
    <t xml:space="preserve">Chan </t>
  </si>
  <si>
    <t>Cadence Tri</t>
  </si>
  <si>
    <t>Liam</t>
  </si>
  <si>
    <t>Lewis-Jones</t>
  </si>
  <si>
    <t>Jenson</t>
  </si>
  <si>
    <t>Beentjes</t>
  </si>
  <si>
    <t>Oisin</t>
  </si>
  <si>
    <t>Cody</t>
  </si>
  <si>
    <t>Liverpool Harrier</t>
  </si>
  <si>
    <t>Murphy</t>
  </si>
  <si>
    <t>Callum</t>
  </si>
  <si>
    <t>McNay</t>
  </si>
  <si>
    <t>Connolly</t>
  </si>
  <si>
    <t>Warrington Tri</t>
  </si>
  <si>
    <t>Thomson</t>
  </si>
  <si>
    <t>Fazakerley</t>
  </si>
  <si>
    <t>Small</t>
  </si>
  <si>
    <t>Elliot</t>
  </si>
  <si>
    <t>Poppy</t>
  </si>
  <si>
    <t>Abigail</t>
  </si>
  <si>
    <t>Barden</t>
  </si>
  <si>
    <t>Florence</t>
  </si>
  <si>
    <t>Cassidy</t>
  </si>
  <si>
    <t>Knutsford Harriers</t>
  </si>
  <si>
    <t>Ryan</t>
  </si>
  <si>
    <t>O'Malley</t>
  </si>
  <si>
    <t>Treanor</t>
  </si>
  <si>
    <t>Maverick</t>
  </si>
  <si>
    <t>McCrum</t>
  </si>
  <si>
    <t>Manchester Tri</t>
  </si>
  <si>
    <t>McGraw</t>
  </si>
  <si>
    <t>Glossop Sport</t>
  </si>
  <si>
    <t>Joe</t>
  </si>
  <si>
    <t>Endeacott</t>
  </si>
  <si>
    <t>Hoylake Sc</t>
  </si>
  <si>
    <t>Anan Tiger</t>
  </si>
  <si>
    <t>Clarke</t>
  </si>
  <si>
    <t>Gabriel</t>
  </si>
  <si>
    <t>Durkin</t>
  </si>
  <si>
    <t>Loius</t>
  </si>
  <si>
    <t>Pye</t>
  </si>
  <si>
    <t>Alfie</t>
  </si>
  <si>
    <t>Banning</t>
  </si>
  <si>
    <t>Zachery</t>
  </si>
  <si>
    <t>Terras</t>
  </si>
  <si>
    <t>Johnson</t>
  </si>
  <si>
    <t>Conway Tri</t>
  </si>
  <si>
    <t>Whittlestone</t>
  </si>
  <si>
    <t>Sisson</t>
  </si>
  <si>
    <t>Rhianna</t>
  </si>
  <si>
    <t>Howell</t>
  </si>
  <si>
    <t>Katy</t>
  </si>
  <si>
    <t>Thea</t>
  </si>
  <si>
    <t>Benson</t>
  </si>
  <si>
    <t>Spears</t>
  </si>
  <si>
    <t>Knutsford tri Club</t>
  </si>
  <si>
    <t>Collett</t>
  </si>
  <si>
    <t>Jack</t>
  </si>
  <si>
    <t>Lee</t>
  </si>
  <si>
    <t>Satellites ASC</t>
  </si>
  <si>
    <t>Tinkler</t>
  </si>
  <si>
    <t>Hereward</t>
  </si>
  <si>
    <t>Rossendale</t>
  </si>
  <si>
    <t>Maxwell</t>
  </si>
  <si>
    <t>Tom</t>
  </si>
  <si>
    <t>Alexander</t>
  </si>
  <si>
    <t>Waterhouse</t>
  </si>
  <si>
    <t>Knight</t>
  </si>
  <si>
    <t>Sally</t>
  </si>
  <si>
    <t>Woodman</t>
  </si>
  <si>
    <t>Tomothy</t>
  </si>
  <si>
    <t>Murdoch</t>
  </si>
  <si>
    <t>Warren</t>
  </si>
  <si>
    <t>Gautier-Price</t>
  </si>
  <si>
    <t>Edward</t>
  </si>
  <si>
    <t>Knutsford Tri</t>
  </si>
  <si>
    <t>Theo</t>
  </si>
  <si>
    <t>Waugh</t>
  </si>
  <si>
    <t>Price</t>
  </si>
  <si>
    <t>Lilly-Ann</t>
  </si>
  <si>
    <t>Grayson</t>
  </si>
  <si>
    <t>Maddie</t>
  </si>
  <si>
    <t>Howard</t>
  </si>
  <si>
    <t>Chris</t>
  </si>
  <si>
    <t>Watchorn</t>
  </si>
  <si>
    <t>Hopkins</t>
  </si>
  <si>
    <t>Trevor</t>
  </si>
  <si>
    <t>Andrew</t>
  </si>
  <si>
    <t>Henry</t>
  </si>
  <si>
    <t>Weaver</t>
  </si>
  <si>
    <t>Brooks</t>
  </si>
  <si>
    <t>Bolton Tri</t>
  </si>
  <si>
    <t>Brindle</t>
  </si>
  <si>
    <t>Lily</t>
  </si>
  <si>
    <t>Burns</t>
  </si>
  <si>
    <t>Maise</t>
  </si>
  <si>
    <t>Hodson</t>
  </si>
  <si>
    <t>Dines</t>
  </si>
  <si>
    <t>Allton</t>
  </si>
  <si>
    <t>Layla</t>
  </si>
  <si>
    <t>Duckworth</t>
  </si>
  <si>
    <t>Brisco</t>
  </si>
  <si>
    <t>Curley</t>
  </si>
  <si>
    <t>Kellett</t>
  </si>
  <si>
    <t>Owen</t>
  </si>
  <si>
    <t>Vescovi</t>
  </si>
  <si>
    <t>Glew</t>
  </si>
  <si>
    <t>Preston Harrier</t>
  </si>
  <si>
    <t>Jeffers</t>
  </si>
  <si>
    <t>Bartholomew</t>
  </si>
  <si>
    <t>Wigan Harriers</t>
  </si>
  <si>
    <t>Read</t>
  </si>
  <si>
    <t>Bosman</t>
  </si>
  <si>
    <t>Red Rose</t>
  </si>
  <si>
    <t>Nicholson</t>
  </si>
  <si>
    <t>Zoe</t>
  </si>
  <si>
    <t>Jacyk</t>
  </si>
  <si>
    <t>Cara</t>
  </si>
  <si>
    <t>Loates</t>
  </si>
  <si>
    <t>Middleton</t>
  </si>
  <si>
    <t>Toby</t>
  </si>
  <si>
    <t>Horwich Rmi</t>
  </si>
  <si>
    <t>Lilley</t>
  </si>
  <si>
    <t>Bowles</t>
  </si>
  <si>
    <t>Cuerden</t>
  </si>
  <si>
    <t>Rushton</t>
  </si>
  <si>
    <t>Rimmer</t>
  </si>
  <si>
    <t>Martin</t>
  </si>
  <si>
    <t>Aeron</t>
  </si>
  <si>
    <t>Maddocks</t>
  </si>
  <si>
    <t>Kay</t>
  </si>
  <si>
    <t>Dennis</t>
  </si>
  <si>
    <t xml:space="preserve">Ben </t>
  </si>
  <si>
    <t>Wilcock</t>
  </si>
  <si>
    <t>Cheetham</t>
  </si>
  <si>
    <t>Tovell</t>
  </si>
  <si>
    <t>Mostyn</t>
  </si>
  <si>
    <t>Blundell</t>
  </si>
  <si>
    <t>Helm</t>
  </si>
  <si>
    <t>Finty</t>
  </si>
  <si>
    <t>Royle</t>
  </si>
  <si>
    <t>Ribble Valley</t>
  </si>
  <si>
    <t>Halliwell</t>
  </si>
  <si>
    <t>Holliday</t>
  </si>
  <si>
    <t>Tri Lakeland Juniors</t>
  </si>
  <si>
    <t>Kinsella</t>
  </si>
  <si>
    <t>Robinson</t>
  </si>
  <si>
    <t>Sephton</t>
  </si>
  <si>
    <t>Mellor</t>
  </si>
  <si>
    <t>Ruby</t>
  </si>
  <si>
    <t>Frankland</t>
  </si>
  <si>
    <t>Anslow</t>
  </si>
  <si>
    <t>Hopley</t>
  </si>
  <si>
    <t>Jospeph</t>
  </si>
  <si>
    <t>Jozef</t>
  </si>
  <si>
    <t>Gordon</t>
  </si>
  <si>
    <t>Pioneer 80</t>
  </si>
  <si>
    <t>Ste Helens Tri Club</t>
  </si>
  <si>
    <t>Cliffton</t>
  </si>
  <si>
    <t>Roberts</t>
  </si>
  <si>
    <t>Connie</t>
  </si>
  <si>
    <t>Amber</t>
  </si>
  <si>
    <t>Towns</t>
  </si>
  <si>
    <t>Rochdale Ti Club</t>
  </si>
  <si>
    <t>Green</t>
  </si>
  <si>
    <t>Rochdale Tri Club</t>
  </si>
  <si>
    <t>Timothy</t>
  </si>
  <si>
    <t>DeGoede</t>
  </si>
  <si>
    <t>Linley</t>
  </si>
  <si>
    <t>Rosie</t>
  </si>
  <si>
    <t>Philips</t>
  </si>
  <si>
    <t>De Goede</t>
  </si>
  <si>
    <t>Jasmine</t>
  </si>
  <si>
    <t>Bearon</t>
  </si>
  <si>
    <t>Naomi</t>
  </si>
  <si>
    <t>Molyneux</t>
  </si>
  <si>
    <t>Katie Louise</t>
  </si>
  <si>
    <t>Baynes</t>
  </si>
  <si>
    <t>Pioneer 81</t>
  </si>
  <si>
    <t>Goode</t>
  </si>
  <si>
    <t>Stewartry Seal</t>
  </si>
  <si>
    <t>Braybrooke</t>
  </si>
  <si>
    <t>Lavin</t>
  </si>
  <si>
    <t>Chorley Tri</t>
  </si>
  <si>
    <t>Holmes</t>
  </si>
  <si>
    <t>BWFAC</t>
  </si>
  <si>
    <t>Tickle</t>
  </si>
  <si>
    <t>Jackson</t>
  </si>
  <si>
    <t>Robbie</t>
  </si>
  <si>
    <t>Bridge</t>
  </si>
  <si>
    <t>Bosworth</t>
  </si>
  <si>
    <t>Hesketh</t>
  </si>
  <si>
    <t xml:space="preserve">Preston  </t>
  </si>
  <si>
    <t>Peter</t>
  </si>
  <si>
    <t xml:space="preserve">Will </t>
  </si>
  <si>
    <t>Livinston</t>
  </si>
  <si>
    <t>Stewartry Seals</t>
  </si>
  <si>
    <t>Christopher</t>
  </si>
  <si>
    <t>Grey-Medd</t>
  </si>
  <si>
    <t>Godwin</t>
  </si>
  <si>
    <t>Milner-Day</t>
  </si>
  <si>
    <t>Rawcliffe</t>
  </si>
  <si>
    <t>Porter</t>
  </si>
  <si>
    <t xml:space="preserve">Dan </t>
  </si>
  <si>
    <t>Copeland</t>
  </si>
  <si>
    <t>Aaron</t>
  </si>
  <si>
    <t xml:space="preserve">Cave </t>
  </si>
  <si>
    <t>Ben</t>
  </si>
  <si>
    <t>Anderson</t>
  </si>
  <si>
    <t>Felix</t>
  </si>
  <si>
    <t>Gooden</t>
  </si>
  <si>
    <t>Baron</t>
  </si>
  <si>
    <t>Dixon</t>
  </si>
  <si>
    <t>Dexter</t>
  </si>
  <si>
    <t>Pomfrett</t>
  </si>
  <si>
    <t>Beth</t>
  </si>
  <si>
    <t>Red Rose Runners</t>
  </si>
  <si>
    <t>Pioneer 79 ASC</t>
  </si>
  <si>
    <t>Whittle-Smith</t>
  </si>
  <si>
    <t>Rebekah</t>
  </si>
  <si>
    <t>Sykes</t>
  </si>
  <si>
    <t>Millidge</t>
  </si>
  <si>
    <t>Penrith ASC</t>
  </si>
  <si>
    <t>Harris</t>
  </si>
  <si>
    <t>Libby</t>
  </si>
  <si>
    <t>Ribblesdale Tri Club</t>
  </si>
  <si>
    <t>Yellow square denotes a non scoring race</t>
  </si>
  <si>
    <t>Krelle</t>
  </si>
  <si>
    <t>Brady</t>
  </si>
  <si>
    <t>Vickers</t>
  </si>
  <si>
    <t>Mayoh</t>
  </si>
  <si>
    <t>Finley Ethan</t>
  </si>
  <si>
    <t>Raggett</t>
  </si>
  <si>
    <t>Russell</t>
  </si>
  <si>
    <t>Chloe</t>
  </si>
  <si>
    <t>Bolton ASC</t>
  </si>
  <si>
    <t xml:space="preserve">Brady  </t>
  </si>
  <si>
    <t>Halliday</t>
  </si>
  <si>
    <t>Neil</t>
  </si>
  <si>
    <t>Cameron</t>
  </si>
  <si>
    <t>Clarke-Davison</t>
  </si>
  <si>
    <t>Daisy</t>
  </si>
  <si>
    <t>Cave</t>
  </si>
  <si>
    <t>Leila</t>
  </si>
  <si>
    <t>India</t>
  </si>
  <si>
    <t>Henderson</t>
  </si>
  <si>
    <t>Hopkinson</t>
  </si>
  <si>
    <t>Heron Southward</t>
  </si>
  <si>
    <t>Houghton</t>
  </si>
  <si>
    <t>Rosa</t>
  </si>
  <si>
    <t>Arnold</t>
  </si>
  <si>
    <t>Kiera</t>
  </si>
  <si>
    <t>Dunlop</t>
  </si>
  <si>
    <t>Africa</t>
  </si>
  <si>
    <t>Mcfadden</t>
  </si>
  <si>
    <t>Kia</t>
  </si>
  <si>
    <t>Hatcher</t>
  </si>
  <si>
    <t>Oglanby</t>
  </si>
  <si>
    <t>Fell</t>
  </si>
  <si>
    <t>Hodgson</t>
  </si>
  <si>
    <t>Jude</t>
  </si>
  <si>
    <t>Davison</t>
  </si>
  <si>
    <t xml:space="preserve">Oliver </t>
  </si>
  <si>
    <t>Metcalf</t>
  </si>
  <si>
    <t>Scales</t>
  </si>
  <si>
    <t>Jim</t>
  </si>
  <si>
    <t>Southwell</t>
  </si>
  <si>
    <t>Fearon</t>
  </si>
  <si>
    <t>Anna</t>
  </si>
  <si>
    <t>Gorley</t>
  </si>
  <si>
    <t>Heron-Southward</t>
  </si>
  <si>
    <t>Liddle</t>
  </si>
  <si>
    <t>Cornthwaite</t>
  </si>
  <si>
    <t>Milledge</t>
  </si>
  <si>
    <t>Kyle</t>
  </si>
  <si>
    <t>Morgan</t>
  </si>
  <si>
    <t>Glass</t>
  </si>
  <si>
    <t>Kurzyk-O'Donnell</t>
  </si>
  <si>
    <t>Katie</t>
  </si>
  <si>
    <t>Gleed</t>
  </si>
  <si>
    <t>Livingston</t>
  </si>
  <si>
    <t>Niamh</t>
  </si>
  <si>
    <t>Hunter</t>
  </si>
  <si>
    <t>Antony</t>
  </si>
  <si>
    <t>Steven</t>
  </si>
  <si>
    <t>Weeks</t>
  </si>
  <si>
    <t>Barwick</t>
  </si>
  <si>
    <t>Aaliah</t>
  </si>
  <si>
    <t>Dowd</t>
  </si>
  <si>
    <t>Isobel</t>
  </si>
  <si>
    <t>Everton SA</t>
  </si>
  <si>
    <t>Tiya</t>
  </si>
  <si>
    <t>Sharma</t>
  </si>
  <si>
    <t>Halton ASC</t>
  </si>
  <si>
    <t>Sarah</t>
  </si>
  <si>
    <t>Elizabeth</t>
  </si>
  <si>
    <t>Greg</t>
  </si>
  <si>
    <t>Botting</t>
  </si>
  <si>
    <t>Mooney</t>
  </si>
  <si>
    <t>Jason</t>
  </si>
  <si>
    <t>Rawlins-Williamson</t>
  </si>
  <si>
    <t>Gartson</t>
  </si>
  <si>
    <t>Lilli</t>
  </si>
  <si>
    <t>Marple ASC</t>
  </si>
  <si>
    <t>Moss</t>
  </si>
  <si>
    <t>Vink</t>
  </si>
  <si>
    <t>Birch</t>
  </si>
  <si>
    <t>Trowse</t>
  </si>
  <si>
    <t>Gray</t>
  </si>
  <si>
    <t>Dylan</t>
  </si>
  <si>
    <t>Richmond Tri Kudu</t>
  </si>
  <si>
    <t>Benedict</t>
  </si>
  <si>
    <t>Mills</t>
  </si>
  <si>
    <t>Hayden</t>
  </si>
  <si>
    <t>Greenep</t>
  </si>
  <si>
    <t>Gogset</t>
  </si>
  <si>
    <t>Cole</t>
  </si>
  <si>
    <t>Trikudu</t>
  </si>
  <si>
    <t>Jayden</t>
  </si>
  <si>
    <t>Webb</t>
  </si>
  <si>
    <t>Blane</t>
  </si>
  <si>
    <t>Darlington</t>
  </si>
  <si>
    <t>Carnforth otters</t>
  </si>
  <si>
    <t>Corrie</t>
  </si>
  <si>
    <t>Susanna</t>
  </si>
  <si>
    <t>Kendal asc</t>
  </si>
  <si>
    <t>Davey</t>
  </si>
  <si>
    <t>Annwen</t>
  </si>
  <si>
    <t>Butler-Chattell</t>
  </si>
  <si>
    <t>Saffron</t>
  </si>
  <si>
    <t>Preston ASC</t>
  </si>
  <si>
    <t>Angus</t>
  </si>
  <si>
    <t>Kendal ASC</t>
  </si>
  <si>
    <t>Carway</t>
  </si>
  <si>
    <t>York-Smith</t>
  </si>
  <si>
    <t xml:space="preserve">Josh </t>
  </si>
  <si>
    <t>Richmond Tri-Kudu</t>
  </si>
  <si>
    <t>Wedgwood</t>
  </si>
  <si>
    <t>Brandan</t>
  </si>
  <si>
    <t>Watson</t>
  </si>
  <si>
    <t>Patrick</t>
  </si>
  <si>
    <t>Lawrence</t>
  </si>
  <si>
    <t xml:space="preserve">Lydia  </t>
  </si>
  <si>
    <t>Hole</t>
  </si>
  <si>
    <t>Sale Harriers</t>
  </si>
  <si>
    <t>Issatt</t>
  </si>
  <si>
    <t>Alexandra</t>
  </si>
  <si>
    <t>Phelan</t>
  </si>
  <si>
    <t>Flinders</t>
  </si>
  <si>
    <t>Hampshire</t>
  </si>
  <si>
    <t>McBreeze</t>
  </si>
  <si>
    <t xml:space="preserve">Meg </t>
  </si>
  <si>
    <t>Mica</t>
  </si>
  <si>
    <t>Hird</t>
  </si>
  <si>
    <t>Chester Tri Club</t>
  </si>
  <si>
    <t>Canning</t>
  </si>
  <si>
    <t>Sutcliffe</t>
  </si>
  <si>
    <t>Beck Smears</t>
  </si>
  <si>
    <t>Thwaite</t>
  </si>
  <si>
    <t xml:space="preserve">Davis </t>
  </si>
  <si>
    <t>Holland</t>
  </si>
  <si>
    <t>Saranne</t>
  </si>
  <si>
    <t>Chalmers</t>
  </si>
  <si>
    <t>Doughty</t>
  </si>
  <si>
    <t>Worswick</t>
  </si>
  <si>
    <t>Elijah</t>
  </si>
  <si>
    <t>Clitheroe</t>
  </si>
  <si>
    <t>Atherton</t>
  </si>
  <si>
    <t>Evision</t>
  </si>
  <si>
    <t>Davenport</t>
  </si>
  <si>
    <t>Case</t>
  </si>
  <si>
    <t>Clegg</t>
  </si>
  <si>
    <t>Emilia</t>
  </si>
  <si>
    <t>Brass</t>
  </si>
  <si>
    <t>Statham</t>
  </si>
  <si>
    <t>Cog Set</t>
  </si>
  <si>
    <t>Weber</t>
  </si>
  <si>
    <t>Ashworth</t>
  </si>
  <si>
    <t>Charles</t>
  </si>
  <si>
    <t>Norris</t>
  </si>
  <si>
    <t>Whitehead</t>
  </si>
  <si>
    <t>Josh</t>
  </si>
  <si>
    <t>Webber</t>
  </si>
  <si>
    <t>Isaac</t>
  </si>
  <si>
    <t>Sparrow</t>
  </si>
  <si>
    <t>Preston Harriers</t>
  </si>
  <si>
    <t>Kincart</t>
  </si>
  <si>
    <t>Armitage</t>
  </si>
  <si>
    <t>Adele</t>
  </si>
  <si>
    <t>Ponton</t>
  </si>
  <si>
    <t>Valencia</t>
  </si>
  <si>
    <t>Mckinnon</t>
  </si>
  <si>
    <t>McAdam</t>
  </si>
  <si>
    <t>Kirtsy</t>
  </si>
  <si>
    <t>Breese</t>
  </si>
  <si>
    <t>Kerr</t>
  </si>
  <si>
    <t>Bella</t>
  </si>
  <si>
    <t>Hattie</t>
  </si>
  <si>
    <t>Hetherington</t>
  </si>
  <si>
    <t>Burke</t>
  </si>
  <si>
    <t>Gemma</t>
  </si>
  <si>
    <t>Catterall</t>
  </si>
  <si>
    <t>Jura</t>
  </si>
  <si>
    <t>Corey</t>
  </si>
  <si>
    <t>Whiteford</t>
  </si>
  <si>
    <t>Ralph</t>
  </si>
  <si>
    <t>Craddock</t>
  </si>
  <si>
    <t>Swanston</t>
  </si>
  <si>
    <t>Glover</t>
  </si>
  <si>
    <t>Dawson</t>
  </si>
  <si>
    <t>Varey</t>
  </si>
  <si>
    <t>Knowles-Slack</t>
  </si>
  <si>
    <t>Reuben</t>
  </si>
  <si>
    <t>Swan</t>
  </si>
  <si>
    <t>Meredith</t>
  </si>
  <si>
    <t>Walmsley</t>
  </si>
  <si>
    <t>Brooke</t>
  </si>
  <si>
    <t>Rawle</t>
  </si>
  <si>
    <t>McManus</t>
  </si>
  <si>
    <t>Rowan</t>
  </si>
  <si>
    <t>Roelants</t>
  </si>
  <si>
    <t>Pattison</t>
  </si>
  <si>
    <t>abernethy</t>
  </si>
  <si>
    <t>Tallentire</t>
  </si>
  <si>
    <t>Mira</t>
  </si>
  <si>
    <t>Bethell</t>
  </si>
  <si>
    <t>Barnsley-Ryan</t>
  </si>
  <si>
    <t>Barker</t>
  </si>
  <si>
    <t>Haynes</t>
  </si>
  <si>
    <t xml:space="preserve">Max </t>
  </si>
  <si>
    <t>Zorn</t>
  </si>
  <si>
    <t>Coulter</t>
  </si>
  <si>
    <t>Lloyd</t>
  </si>
  <si>
    <t>ELRC</t>
  </si>
  <si>
    <t>Cannon</t>
  </si>
  <si>
    <t>Rachel</t>
  </si>
  <si>
    <t>Morris</t>
  </si>
  <si>
    <t>Das</t>
  </si>
  <si>
    <t>Poulson</t>
  </si>
  <si>
    <t>Caitlin</t>
  </si>
  <si>
    <t>Dorron</t>
  </si>
  <si>
    <t>Keswick Tri Club</t>
  </si>
  <si>
    <t>Bindloss</t>
  </si>
  <si>
    <t>Kenza</t>
  </si>
  <si>
    <t>Philips-Bland</t>
  </si>
  <si>
    <t>Jonathan</t>
  </si>
  <si>
    <t>Goodwin</t>
  </si>
  <si>
    <t>Stephen</t>
  </si>
  <si>
    <t>Rodger</t>
  </si>
  <si>
    <t>Gibbs</t>
  </si>
  <si>
    <t>Joeseph</t>
  </si>
  <si>
    <t>Lamb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</si>
</sst>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41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29" customWidth="1"/>
    <col min="3" max="3" width="18.57421875" style="29" customWidth="1"/>
    <col min="4" max="4" width="11.7109375" style="29" hidden="1" customWidth="1"/>
    <col min="5" max="5" width="17.7109375" style="29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F1" s="49"/>
      <c r="G1" s="49"/>
      <c r="H1" s="16" t="s">
        <v>23</v>
      </c>
      <c r="I1" s="20">
        <f aca="true" t="shared" si="0" ref="I1:S1">COUNT(I4:I1061)</f>
        <v>16</v>
      </c>
      <c r="J1" s="20">
        <f t="shared" si="0"/>
        <v>22</v>
      </c>
      <c r="K1" s="20">
        <f t="shared" si="0"/>
        <v>21</v>
      </c>
      <c r="L1" s="20">
        <f t="shared" si="0"/>
        <v>11</v>
      </c>
      <c r="M1" s="20">
        <f t="shared" si="0"/>
        <v>18</v>
      </c>
      <c r="N1" s="20">
        <f t="shared" si="0"/>
        <v>13</v>
      </c>
      <c r="O1" s="20">
        <f t="shared" si="0"/>
        <v>13</v>
      </c>
      <c r="P1" s="20">
        <f t="shared" si="0"/>
        <v>18</v>
      </c>
      <c r="Q1" s="20">
        <f t="shared" si="0"/>
        <v>24</v>
      </c>
      <c r="R1" s="20">
        <f t="shared" si="0"/>
        <v>0</v>
      </c>
      <c r="S1" s="20">
        <f t="shared" si="0"/>
        <v>17</v>
      </c>
      <c r="T1" s="20">
        <f>COUNT(T4:T1036)</f>
        <v>14</v>
      </c>
      <c r="U1" s="20">
        <f>COUNT(U4:U1061)</f>
        <v>17</v>
      </c>
      <c r="V1" s="20">
        <f>COUNT(V4:V1061)</f>
        <v>19</v>
      </c>
      <c r="W1" s="20">
        <f>COUNT(W4:W1061)</f>
        <v>21</v>
      </c>
      <c r="X1" s="20">
        <f>COUNT(X4:X1061)</f>
        <v>0</v>
      </c>
      <c r="Y1" s="20">
        <f>COUNT(Y4:Y1061)</f>
        <v>25</v>
      </c>
      <c r="Z1" s="19"/>
    </row>
    <row r="2" spans="1:26" ht="15">
      <c r="A2" s="51"/>
      <c r="B2" s="48"/>
      <c r="C2" s="48"/>
      <c r="D2" s="48"/>
      <c r="E2" s="48"/>
      <c r="F2" s="49"/>
      <c r="G2" s="49"/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s="51" t="s">
        <v>2</v>
      </c>
      <c r="B3" s="30"/>
      <c r="C3" s="30"/>
      <c r="D3" s="30" t="s">
        <v>1</v>
      </c>
      <c r="E3" s="30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17">
        <v>1</v>
      </c>
      <c r="B4" s="32" t="s">
        <v>68</v>
      </c>
      <c r="C4" s="32" t="s">
        <v>69</v>
      </c>
      <c r="D4" s="32" t="s">
        <v>60</v>
      </c>
      <c r="E4" s="32" t="s">
        <v>60</v>
      </c>
      <c r="F4" s="20">
        <f>COUNT(I4:Y4)</f>
        <v>12</v>
      </c>
      <c r="G4" s="20">
        <v>8</v>
      </c>
      <c r="H4" s="25">
        <f aca="true" t="shared" si="1" ref="H4:H35">+Z4</f>
        <v>799.22</v>
      </c>
      <c r="I4" s="17">
        <v>100</v>
      </c>
      <c r="J4" s="17">
        <v>100</v>
      </c>
      <c r="K4" s="41">
        <v>99.28</v>
      </c>
      <c r="L4" s="16"/>
      <c r="M4" s="26">
        <v>100</v>
      </c>
      <c r="N4" s="26">
        <v>100</v>
      </c>
      <c r="O4" s="41">
        <v>100</v>
      </c>
      <c r="P4" s="17">
        <v>100</v>
      </c>
      <c r="Q4" s="41">
        <v>96.8</v>
      </c>
      <c r="R4" s="17"/>
      <c r="S4" s="17">
        <v>100</v>
      </c>
      <c r="T4" s="17"/>
      <c r="U4" s="41">
        <v>94.23</v>
      </c>
      <c r="V4" s="17"/>
      <c r="W4" s="17">
        <v>99.22</v>
      </c>
      <c r="X4" s="17"/>
      <c r="Y4" s="17">
        <v>100</v>
      </c>
      <c r="Z4" s="19">
        <f>SUM(I4:Y4)-(K4+O4+U4+Q4)</f>
        <v>799.22</v>
      </c>
      <c r="AA4" s="7">
        <f>SUM(LARGE(AB4:AN4,{1,2,3,4,5,6,7,8}))</f>
        <v>799.22</v>
      </c>
      <c r="AB4" s="7">
        <f aca="true" t="shared" si="2" ref="AB4:AB35">+IF(COUNT($I4:$O4)&gt;0,LARGE($I4:$O4,1),0)</f>
        <v>100</v>
      </c>
      <c r="AC4" s="7">
        <f aca="true" t="shared" si="3" ref="AC4:AC35">+IF(COUNT($I4:$O4)&gt;1,LARGE($I4:$O4,2),0)</f>
        <v>100</v>
      </c>
      <c r="AD4" s="7">
        <f aca="true" t="shared" si="4" ref="AD4:AD35">+IF(COUNT($I4:$O4)&gt;2,LARGE($I4:$O4,3),0)</f>
        <v>100</v>
      </c>
      <c r="AE4" s="7">
        <f aca="true" t="shared" si="5" ref="AE4:AE35">+IF(COUNT($I4:$O4)&gt;3,LARGE($I4:$O4,4),0)</f>
        <v>100</v>
      </c>
      <c r="AF4" s="7">
        <f aca="true" t="shared" si="6" ref="AF4:AF35">+IF(COUNT($P4:$Y4)&gt;0,LARGE($P4:$Y4,1),0)</f>
        <v>100</v>
      </c>
      <c r="AG4" s="7">
        <f aca="true" t="shared" si="7" ref="AG4:AG35">+IF(COUNT($P4:$Y4)&gt;1,LARGE($P4:$Y4,2),0)</f>
        <v>100</v>
      </c>
      <c r="AH4" s="7">
        <f aca="true" t="shared" si="8" ref="AH4:AH35">+IF(COUNT($P4:$Y4)&gt;2,LARGE($P4:$Y4,3),0)</f>
        <v>100</v>
      </c>
      <c r="AI4" s="7">
        <f aca="true" t="shared" si="9" ref="AI4:AI35">+IF(COUNT($P4:$Y4)&gt;3,LARGE($P4:$Y4,4),0)</f>
        <v>99.22</v>
      </c>
      <c r="AJ4" s="7">
        <f aca="true" t="shared" si="10" ref="AJ4:AJ35">+IF(COUNT($P4:$Y4)&gt;4,LARGE($P4:$Y4,5),0)</f>
        <v>96.8</v>
      </c>
      <c r="AK4" s="7">
        <f aca="true" t="shared" si="11" ref="AK4:AK35">+IF(COUNT($P4:$Y4)&gt;5,LARGE($P4:$Y4,6),0)</f>
        <v>94.23</v>
      </c>
      <c r="AL4" s="7">
        <f aca="true" t="shared" si="12" ref="AL4:AL35">+IF(COUNT($P4:$Y4)&gt;6,LARGE($P4:$Y4,7),0)</f>
        <v>0</v>
      </c>
      <c r="AM4" s="7">
        <f aca="true" t="shared" si="13" ref="AM4:AM35">+IF(COUNT($P4:$Y4)&gt;7,LARGE($P4:$Y4,8),0)</f>
        <v>0</v>
      </c>
    </row>
    <row r="5" spans="1:39" s="11" customFormat="1" ht="15">
      <c r="A5" s="26">
        <v>2</v>
      </c>
      <c r="B5" s="32" t="s">
        <v>70</v>
      </c>
      <c r="C5" s="32" t="s">
        <v>71</v>
      </c>
      <c r="D5" s="32" t="s">
        <v>59</v>
      </c>
      <c r="E5" s="32" t="s">
        <v>59</v>
      </c>
      <c r="F5" s="20">
        <v>11</v>
      </c>
      <c r="G5" s="33">
        <v>8</v>
      </c>
      <c r="H5" s="25">
        <f t="shared" si="1"/>
        <v>797.3700000000001</v>
      </c>
      <c r="I5" s="41">
        <v>96.67</v>
      </c>
      <c r="J5" s="26">
        <v>99.25</v>
      </c>
      <c r="K5" s="26">
        <v>100</v>
      </c>
      <c r="L5" s="16"/>
      <c r="M5" s="26">
        <v>99.58</v>
      </c>
      <c r="N5" s="26"/>
      <c r="O5" s="26"/>
      <c r="P5" s="26">
        <v>99.81</v>
      </c>
      <c r="Q5" s="26">
        <v>98.73</v>
      </c>
      <c r="R5" s="26"/>
      <c r="S5" s="41">
        <v>98.22</v>
      </c>
      <c r="T5" s="26">
        <v>100</v>
      </c>
      <c r="U5" s="26">
        <v>100</v>
      </c>
      <c r="V5" s="41">
        <v>97.43</v>
      </c>
      <c r="W5" s="26">
        <v>100</v>
      </c>
      <c r="X5" s="26"/>
      <c r="Y5" s="41">
        <v>97.18</v>
      </c>
      <c r="Z5" s="19">
        <f>SUM(I5:Y5)-(I5+V5+S5+Y5)</f>
        <v>797.3700000000001</v>
      </c>
      <c r="AA5" s="7">
        <f>SUM(LARGE(AB5:AN5,{1,2,3,4,5,6,7,8}))</f>
        <v>797.37</v>
      </c>
      <c r="AB5" s="7">
        <f t="shared" si="2"/>
        <v>100</v>
      </c>
      <c r="AC5" s="7">
        <f t="shared" si="3"/>
        <v>99.58</v>
      </c>
      <c r="AD5" s="7">
        <f t="shared" si="4"/>
        <v>99.25</v>
      </c>
      <c r="AE5" s="7">
        <f t="shared" si="5"/>
        <v>96.67</v>
      </c>
      <c r="AF5" s="7">
        <f t="shared" si="6"/>
        <v>100</v>
      </c>
      <c r="AG5" s="7">
        <f t="shared" si="7"/>
        <v>100</v>
      </c>
      <c r="AH5" s="7">
        <f t="shared" si="8"/>
        <v>100</v>
      </c>
      <c r="AI5" s="7">
        <f t="shared" si="9"/>
        <v>99.81</v>
      </c>
      <c r="AJ5" s="7">
        <f t="shared" si="10"/>
        <v>98.73</v>
      </c>
      <c r="AK5" s="7">
        <f t="shared" si="11"/>
        <v>98.22</v>
      </c>
      <c r="AL5" s="7">
        <f t="shared" si="12"/>
        <v>97.43</v>
      </c>
      <c r="AM5" s="7">
        <f t="shared" si="13"/>
        <v>97.18</v>
      </c>
    </row>
    <row r="6" spans="1:39" s="11" customFormat="1" ht="15">
      <c r="A6" s="26">
        <v>3</v>
      </c>
      <c r="B6" s="32" t="s">
        <v>75</v>
      </c>
      <c r="C6" s="32" t="s">
        <v>45</v>
      </c>
      <c r="D6" s="32" t="s">
        <v>61</v>
      </c>
      <c r="E6" s="32" t="s">
        <v>61</v>
      </c>
      <c r="F6" s="20">
        <f aca="true" t="shared" si="14" ref="F6:F37">COUNT(I6:Y6)</f>
        <v>12</v>
      </c>
      <c r="G6" s="33">
        <v>8</v>
      </c>
      <c r="H6" s="25">
        <f t="shared" si="1"/>
        <v>777.3499999999999</v>
      </c>
      <c r="I6" s="26">
        <v>93.99</v>
      </c>
      <c r="J6" s="41">
        <v>93.14</v>
      </c>
      <c r="K6" s="41">
        <v>92.86</v>
      </c>
      <c r="L6" s="16">
        <v>100</v>
      </c>
      <c r="M6" s="26"/>
      <c r="N6" s="26">
        <v>99.17</v>
      </c>
      <c r="O6" s="26">
        <v>98.23</v>
      </c>
      <c r="P6" s="26">
        <v>95.62</v>
      </c>
      <c r="Q6" s="26">
        <v>100</v>
      </c>
      <c r="R6" s="26"/>
      <c r="S6" s="26">
        <v>97.97</v>
      </c>
      <c r="T6" s="41">
        <v>88.03</v>
      </c>
      <c r="U6" s="41">
        <v>92.24</v>
      </c>
      <c r="V6" s="26"/>
      <c r="W6" s="26"/>
      <c r="X6" s="26"/>
      <c r="Y6" s="26">
        <v>92.37</v>
      </c>
      <c r="Z6" s="19">
        <f>SUM(I6:Y6)-(K6+T6+J6+U6)</f>
        <v>777.3499999999999</v>
      </c>
      <c r="AA6" s="7">
        <f>SUM(LARGE(AB6:AN6,{1,2,3,4,5,6,7,8}))</f>
        <v>777.35</v>
      </c>
      <c r="AB6" s="7">
        <f t="shared" si="2"/>
        <v>100</v>
      </c>
      <c r="AC6" s="7">
        <f t="shared" si="3"/>
        <v>99.17</v>
      </c>
      <c r="AD6" s="7">
        <f t="shared" si="4"/>
        <v>98.23</v>
      </c>
      <c r="AE6" s="7">
        <f t="shared" si="5"/>
        <v>93.99</v>
      </c>
      <c r="AF6" s="7">
        <f t="shared" si="6"/>
        <v>100</v>
      </c>
      <c r="AG6" s="7">
        <f t="shared" si="7"/>
        <v>97.97</v>
      </c>
      <c r="AH6" s="7">
        <f t="shared" si="8"/>
        <v>95.62</v>
      </c>
      <c r="AI6" s="7">
        <f t="shared" si="9"/>
        <v>92.37</v>
      </c>
      <c r="AJ6" s="7">
        <f t="shared" si="10"/>
        <v>92.24</v>
      </c>
      <c r="AK6" s="7">
        <f t="shared" si="11"/>
        <v>88.03</v>
      </c>
      <c r="AL6" s="7">
        <f t="shared" si="12"/>
        <v>0</v>
      </c>
      <c r="AM6" s="7">
        <f t="shared" si="13"/>
        <v>0</v>
      </c>
    </row>
    <row r="7" spans="1:39" s="11" customFormat="1" ht="15">
      <c r="A7" s="26">
        <v>4</v>
      </c>
      <c r="B7" s="32" t="s">
        <v>72</v>
      </c>
      <c r="C7" s="32" t="s">
        <v>73</v>
      </c>
      <c r="D7" s="32" t="s">
        <v>74</v>
      </c>
      <c r="E7" s="32" t="s">
        <v>74</v>
      </c>
      <c r="F7" s="20">
        <f t="shared" si="14"/>
        <v>9</v>
      </c>
      <c r="G7" s="33">
        <v>8</v>
      </c>
      <c r="H7" s="25">
        <f t="shared" si="1"/>
        <v>760.6300000000001</v>
      </c>
      <c r="I7" s="41">
        <v>89.57</v>
      </c>
      <c r="J7" s="26">
        <v>93.84</v>
      </c>
      <c r="K7" s="26">
        <v>90.04</v>
      </c>
      <c r="L7" s="16"/>
      <c r="M7" s="26">
        <v>94.41</v>
      </c>
      <c r="N7" s="26"/>
      <c r="O7" s="26"/>
      <c r="P7" s="26"/>
      <c r="Q7" s="26">
        <v>94.29</v>
      </c>
      <c r="R7" s="26"/>
      <c r="S7" s="26">
        <v>99.2</v>
      </c>
      <c r="T7" s="26">
        <v>94.4</v>
      </c>
      <c r="U7" s="26">
        <v>96.21</v>
      </c>
      <c r="V7" s="26">
        <v>98.24</v>
      </c>
      <c r="W7" s="26"/>
      <c r="X7" s="26"/>
      <c r="Y7" s="26"/>
      <c r="Z7" s="19">
        <f>SUM(I7:Y7)-(I7)</f>
        <v>760.6300000000001</v>
      </c>
      <c r="AA7" s="7">
        <f>SUM(LARGE(AB7:AN7,{1,2,3,4,5,6,7,8}))</f>
        <v>760.6299999999999</v>
      </c>
      <c r="AB7" s="7">
        <f t="shared" si="2"/>
        <v>94.41</v>
      </c>
      <c r="AC7" s="7">
        <f t="shared" si="3"/>
        <v>93.84</v>
      </c>
      <c r="AD7" s="7">
        <f t="shared" si="4"/>
        <v>90.04</v>
      </c>
      <c r="AE7" s="7">
        <f t="shared" si="5"/>
        <v>89.57</v>
      </c>
      <c r="AF7" s="7">
        <f t="shared" si="6"/>
        <v>99.2</v>
      </c>
      <c r="AG7" s="7">
        <f t="shared" si="7"/>
        <v>98.24</v>
      </c>
      <c r="AH7" s="7">
        <f t="shared" si="8"/>
        <v>96.21</v>
      </c>
      <c r="AI7" s="7">
        <f t="shared" si="9"/>
        <v>94.4</v>
      </c>
      <c r="AJ7" s="7">
        <f t="shared" si="10"/>
        <v>94.29</v>
      </c>
      <c r="AK7" s="7">
        <f t="shared" si="11"/>
        <v>0</v>
      </c>
      <c r="AL7" s="7">
        <f t="shared" si="12"/>
        <v>0</v>
      </c>
      <c r="AM7" s="7">
        <f t="shared" si="13"/>
        <v>0</v>
      </c>
    </row>
    <row r="8" spans="1:39" s="11" customFormat="1" ht="15">
      <c r="A8" s="26">
        <v>5</v>
      </c>
      <c r="B8" s="32" t="s">
        <v>78</v>
      </c>
      <c r="C8" s="32" t="s">
        <v>79</v>
      </c>
      <c r="D8" s="32" t="s">
        <v>60</v>
      </c>
      <c r="E8" s="32" t="s">
        <v>59</v>
      </c>
      <c r="F8" s="20">
        <f t="shared" si="14"/>
        <v>12</v>
      </c>
      <c r="G8" s="33">
        <v>8</v>
      </c>
      <c r="H8" s="25">
        <f t="shared" si="1"/>
        <v>755.55</v>
      </c>
      <c r="I8" s="41">
        <v>86.04</v>
      </c>
      <c r="J8" s="41">
        <v>91.4</v>
      </c>
      <c r="K8" s="41">
        <v>87.58</v>
      </c>
      <c r="L8" s="16"/>
      <c r="M8" s="26">
        <v>94.04</v>
      </c>
      <c r="N8" s="26"/>
      <c r="O8" s="26">
        <v>95.59</v>
      </c>
      <c r="P8" s="41">
        <v>88.46</v>
      </c>
      <c r="Q8" s="26">
        <v>91.98</v>
      </c>
      <c r="R8" s="26"/>
      <c r="S8" s="26">
        <v>94.15</v>
      </c>
      <c r="T8" s="26">
        <v>96</v>
      </c>
      <c r="U8" s="26"/>
      <c r="V8" s="26">
        <v>93.15</v>
      </c>
      <c r="W8" s="26">
        <v>95.64</v>
      </c>
      <c r="X8" s="26"/>
      <c r="Y8" s="26">
        <v>95</v>
      </c>
      <c r="Z8" s="19">
        <f>SUM(I8:Y8)-(I8+K8+P8+J8)</f>
        <v>755.55</v>
      </c>
      <c r="AA8" s="7">
        <f>SUM(LARGE(AB8:AN8,{1,2,3,4,5,6,7,8}))</f>
        <v>755.55</v>
      </c>
      <c r="AB8" s="7">
        <f t="shared" si="2"/>
        <v>95.59</v>
      </c>
      <c r="AC8" s="7">
        <f t="shared" si="3"/>
        <v>94.04</v>
      </c>
      <c r="AD8" s="7">
        <f t="shared" si="4"/>
        <v>91.4</v>
      </c>
      <c r="AE8" s="7">
        <f t="shared" si="5"/>
        <v>87.58</v>
      </c>
      <c r="AF8" s="7">
        <f t="shared" si="6"/>
        <v>96</v>
      </c>
      <c r="AG8" s="7">
        <f t="shared" si="7"/>
        <v>95.64</v>
      </c>
      <c r="AH8" s="7">
        <f t="shared" si="8"/>
        <v>95</v>
      </c>
      <c r="AI8" s="7">
        <f t="shared" si="9"/>
        <v>94.15</v>
      </c>
      <c r="AJ8" s="7">
        <f t="shared" si="10"/>
        <v>93.15</v>
      </c>
      <c r="AK8" s="7">
        <f t="shared" si="11"/>
        <v>91.98</v>
      </c>
      <c r="AL8" s="7">
        <f t="shared" si="12"/>
        <v>88.46</v>
      </c>
      <c r="AM8" s="7">
        <f t="shared" si="13"/>
        <v>0</v>
      </c>
    </row>
    <row r="9" spans="1:39" s="11" customFormat="1" ht="15">
      <c r="A9" s="26">
        <v>6</v>
      </c>
      <c r="B9" s="32" t="s">
        <v>82</v>
      </c>
      <c r="C9" s="32" t="s">
        <v>83</v>
      </c>
      <c r="D9" s="32" t="s">
        <v>62</v>
      </c>
      <c r="E9" s="32" t="s">
        <v>62</v>
      </c>
      <c r="F9" s="20">
        <f t="shared" si="14"/>
        <v>11</v>
      </c>
      <c r="G9" s="33">
        <v>8</v>
      </c>
      <c r="H9" s="25">
        <f t="shared" si="1"/>
        <v>733.17</v>
      </c>
      <c r="I9" s="26">
        <v>88.28</v>
      </c>
      <c r="J9" s="26">
        <v>86.55</v>
      </c>
      <c r="K9" s="41">
        <v>83.03</v>
      </c>
      <c r="L9" s="16"/>
      <c r="M9" s="26">
        <v>89.25</v>
      </c>
      <c r="N9" s="26"/>
      <c r="O9" s="26">
        <v>97.78</v>
      </c>
      <c r="P9" s="26">
        <v>92.87</v>
      </c>
      <c r="Q9" s="26">
        <v>93.4</v>
      </c>
      <c r="R9" s="26"/>
      <c r="S9" s="26"/>
      <c r="T9" s="41">
        <v>85.98</v>
      </c>
      <c r="U9" s="41">
        <v>84.33</v>
      </c>
      <c r="V9" s="26"/>
      <c r="W9" s="26">
        <v>90.29</v>
      </c>
      <c r="X9" s="26"/>
      <c r="Y9" s="26">
        <v>94.75</v>
      </c>
      <c r="Z9" s="19">
        <f>SUM(I9:Y9)-(K9+U9+T9)</f>
        <v>733.17</v>
      </c>
      <c r="AA9" s="7">
        <f>SUM(LARGE(AB9:AN9,{1,2,3,4,5,6,7,8}))</f>
        <v>733.17</v>
      </c>
      <c r="AB9" s="7">
        <f t="shared" si="2"/>
        <v>97.78</v>
      </c>
      <c r="AC9" s="7">
        <f t="shared" si="3"/>
        <v>89.25</v>
      </c>
      <c r="AD9" s="7">
        <f t="shared" si="4"/>
        <v>88.28</v>
      </c>
      <c r="AE9" s="7">
        <f t="shared" si="5"/>
        <v>86.55</v>
      </c>
      <c r="AF9" s="7">
        <f t="shared" si="6"/>
        <v>94.75</v>
      </c>
      <c r="AG9" s="7">
        <f t="shared" si="7"/>
        <v>93.4</v>
      </c>
      <c r="AH9" s="7">
        <f t="shared" si="8"/>
        <v>92.87</v>
      </c>
      <c r="AI9" s="7">
        <f t="shared" si="9"/>
        <v>90.29</v>
      </c>
      <c r="AJ9" s="7">
        <f t="shared" si="10"/>
        <v>85.98</v>
      </c>
      <c r="AK9" s="7">
        <f t="shared" si="11"/>
        <v>84.33</v>
      </c>
      <c r="AL9" s="7">
        <f t="shared" si="12"/>
        <v>0</v>
      </c>
      <c r="AM9" s="7">
        <f t="shared" si="13"/>
        <v>0</v>
      </c>
    </row>
    <row r="10" spans="1:39" s="11" customFormat="1" ht="15">
      <c r="A10" s="26">
        <v>7</v>
      </c>
      <c r="B10" s="32" t="s">
        <v>80</v>
      </c>
      <c r="C10" s="32" t="s">
        <v>81</v>
      </c>
      <c r="D10" s="32" t="s">
        <v>74</v>
      </c>
      <c r="E10" s="32" t="s">
        <v>74</v>
      </c>
      <c r="F10" s="20">
        <f t="shared" si="14"/>
        <v>8</v>
      </c>
      <c r="G10" s="33">
        <v>8</v>
      </c>
      <c r="H10" s="25">
        <f t="shared" si="1"/>
        <v>731.41</v>
      </c>
      <c r="I10" s="26">
        <v>88.66</v>
      </c>
      <c r="J10" s="26">
        <v>90.64</v>
      </c>
      <c r="K10" s="26">
        <v>88.89</v>
      </c>
      <c r="L10" s="16"/>
      <c r="M10" s="26">
        <v>93.11</v>
      </c>
      <c r="N10" s="26"/>
      <c r="O10" s="26"/>
      <c r="P10" s="26"/>
      <c r="Q10" s="26">
        <v>93.8</v>
      </c>
      <c r="R10" s="26"/>
      <c r="S10" s="26">
        <v>93.5</v>
      </c>
      <c r="T10" s="26"/>
      <c r="U10" s="26">
        <v>91.14</v>
      </c>
      <c r="V10" s="26"/>
      <c r="W10" s="26"/>
      <c r="X10" s="26"/>
      <c r="Y10" s="26">
        <v>91.67</v>
      </c>
      <c r="Z10" s="19">
        <f>SUM(I10:Y10)</f>
        <v>731.41</v>
      </c>
      <c r="AA10" s="7">
        <f>SUM(LARGE(AB10:AN10,{1,2,3,4,5,6,7,8}))</f>
        <v>731.41</v>
      </c>
      <c r="AB10" s="7">
        <f t="shared" si="2"/>
        <v>93.11</v>
      </c>
      <c r="AC10" s="7">
        <f t="shared" si="3"/>
        <v>90.64</v>
      </c>
      <c r="AD10" s="7">
        <f t="shared" si="4"/>
        <v>88.89</v>
      </c>
      <c r="AE10" s="7">
        <f t="shared" si="5"/>
        <v>88.66</v>
      </c>
      <c r="AF10" s="7">
        <f t="shared" si="6"/>
        <v>93.8</v>
      </c>
      <c r="AG10" s="7">
        <f t="shared" si="7"/>
        <v>93.5</v>
      </c>
      <c r="AH10" s="7">
        <f t="shared" si="8"/>
        <v>91.67</v>
      </c>
      <c r="AI10" s="7">
        <f t="shared" si="9"/>
        <v>91.14</v>
      </c>
      <c r="AJ10" s="7">
        <f t="shared" si="10"/>
        <v>0</v>
      </c>
      <c r="AK10" s="7">
        <f t="shared" si="11"/>
        <v>0</v>
      </c>
      <c r="AL10" s="7">
        <f t="shared" si="12"/>
        <v>0</v>
      </c>
      <c r="AM10" s="7">
        <f t="shared" si="13"/>
        <v>0</v>
      </c>
    </row>
    <row r="11" spans="1:39" s="11" customFormat="1" ht="15">
      <c r="A11" s="26">
        <v>8</v>
      </c>
      <c r="B11" s="32" t="s">
        <v>86</v>
      </c>
      <c r="C11" s="32" t="s">
        <v>87</v>
      </c>
      <c r="D11" s="32" t="s">
        <v>88</v>
      </c>
      <c r="E11" s="32" t="s">
        <v>88</v>
      </c>
      <c r="F11" s="20">
        <f t="shared" si="14"/>
        <v>10</v>
      </c>
      <c r="G11" s="33">
        <v>8</v>
      </c>
      <c r="H11" s="25">
        <f t="shared" si="1"/>
        <v>712.47</v>
      </c>
      <c r="I11" s="26"/>
      <c r="J11" s="41">
        <v>84.21</v>
      </c>
      <c r="K11" s="41">
        <v>83.37</v>
      </c>
      <c r="L11" s="16"/>
      <c r="M11" s="26">
        <v>84.62</v>
      </c>
      <c r="N11" s="26"/>
      <c r="O11" s="26">
        <v>91.34</v>
      </c>
      <c r="P11" s="26">
        <v>89.35</v>
      </c>
      <c r="Q11" s="26">
        <v>88.47</v>
      </c>
      <c r="R11" s="26"/>
      <c r="S11" s="26"/>
      <c r="T11" s="26">
        <v>87.24</v>
      </c>
      <c r="U11" s="26"/>
      <c r="V11" s="26">
        <v>89.83</v>
      </c>
      <c r="W11" s="26">
        <v>88.08</v>
      </c>
      <c r="X11" s="26"/>
      <c r="Y11" s="26">
        <v>93.54</v>
      </c>
      <c r="Z11" s="19">
        <f>SUM(I11:Y11)-(K11+J11)</f>
        <v>712.47</v>
      </c>
      <c r="AA11" s="7">
        <f>SUM(LARGE(AB11:AN11,{1,2,3,4,5,6,7,8}))</f>
        <v>712.47</v>
      </c>
      <c r="AB11" s="7">
        <f t="shared" si="2"/>
        <v>91.34</v>
      </c>
      <c r="AC11" s="7">
        <f t="shared" si="3"/>
        <v>84.62</v>
      </c>
      <c r="AD11" s="7">
        <f t="shared" si="4"/>
        <v>84.21</v>
      </c>
      <c r="AE11" s="7">
        <f t="shared" si="5"/>
        <v>83.37</v>
      </c>
      <c r="AF11" s="7">
        <f t="shared" si="6"/>
        <v>93.54</v>
      </c>
      <c r="AG11" s="7">
        <f t="shared" si="7"/>
        <v>89.83</v>
      </c>
      <c r="AH11" s="7">
        <f t="shared" si="8"/>
        <v>89.35</v>
      </c>
      <c r="AI11" s="7">
        <f t="shared" si="9"/>
        <v>88.47</v>
      </c>
      <c r="AJ11" s="7">
        <f t="shared" si="10"/>
        <v>88.08</v>
      </c>
      <c r="AK11" s="7">
        <f t="shared" si="11"/>
        <v>87.24</v>
      </c>
      <c r="AL11" s="7">
        <f t="shared" si="12"/>
        <v>0</v>
      </c>
      <c r="AM11" s="7">
        <f t="shared" si="13"/>
        <v>0</v>
      </c>
    </row>
    <row r="12" spans="1:39" s="11" customFormat="1" ht="15">
      <c r="A12" s="26">
        <v>9</v>
      </c>
      <c r="B12" s="32" t="s">
        <v>549</v>
      </c>
      <c r="C12" s="32" t="s">
        <v>480</v>
      </c>
      <c r="D12" s="32"/>
      <c r="E12" s="32" t="s">
        <v>60</v>
      </c>
      <c r="F12" s="20">
        <f t="shared" si="14"/>
        <v>8</v>
      </c>
      <c r="G12" s="33">
        <v>8</v>
      </c>
      <c r="H12" s="25">
        <f t="shared" si="1"/>
        <v>696.83</v>
      </c>
      <c r="I12" s="26"/>
      <c r="J12" s="26"/>
      <c r="K12" s="26"/>
      <c r="L12" s="16"/>
      <c r="M12" s="26">
        <v>92.56</v>
      </c>
      <c r="N12" s="26">
        <v>84.65</v>
      </c>
      <c r="O12" s="26">
        <v>89.6</v>
      </c>
      <c r="P12" s="26"/>
      <c r="Q12" s="26">
        <v>77.3</v>
      </c>
      <c r="R12" s="26"/>
      <c r="S12" s="26"/>
      <c r="T12" s="26"/>
      <c r="U12" s="26">
        <v>88.15</v>
      </c>
      <c r="V12" s="26">
        <v>84.19</v>
      </c>
      <c r="W12" s="26">
        <v>91.16</v>
      </c>
      <c r="X12" s="26"/>
      <c r="Y12" s="26">
        <v>89.22</v>
      </c>
      <c r="Z12" s="19">
        <f>SUM(I12:Y12)</f>
        <v>696.83</v>
      </c>
      <c r="AA12" s="7">
        <f>SUM(LARGE(AB12:AN12,{1,2,3,4,5,6,7,8}))</f>
        <v>696.8299999999999</v>
      </c>
      <c r="AB12" s="7">
        <f t="shared" si="2"/>
        <v>92.56</v>
      </c>
      <c r="AC12" s="7">
        <f t="shared" si="3"/>
        <v>89.6</v>
      </c>
      <c r="AD12" s="7">
        <f t="shared" si="4"/>
        <v>84.65</v>
      </c>
      <c r="AE12" s="7">
        <f t="shared" si="5"/>
        <v>0</v>
      </c>
      <c r="AF12" s="7">
        <f t="shared" si="6"/>
        <v>91.16</v>
      </c>
      <c r="AG12" s="7">
        <f t="shared" si="7"/>
        <v>89.22</v>
      </c>
      <c r="AH12" s="7">
        <f t="shared" si="8"/>
        <v>88.15</v>
      </c>
      <c r="AI12" s="7">
        <f t="shared" si="9"/>
        <v>84.19</v>
      </c>
      <c r="AJ12" s="7">
        <f t="shared" si="10"/>
        <v>77.3</v>
      </c>
      <c r="AK12" s="7">
        <f t="shared" si="11"/>
        <v>0</v>
      </c>
      <c r="AL12" s="7">
        <f t="shared" si="12"/>
        <v>0</v>
      </c>
      <c r="AM12" s="7">
        <f t="shared" si="13"/>
        <v>0</v>
      </c>
    </row>
    <row r="13" spans="1:39" s="11" customFormat="1" ht="15">
      <c r="A13" s="26">
        <v>10</v>
      </c>
      <c r="B13" s="32" t="s">
        <v>111</v>
      </c>
      <c r="C13" s="32" t="s">
        <v>112</v>
      </c>
      <c r="D13" s="32" t="s">
        <v>60</v>
      </c>
      <c r="E13" s="32" t="s">
        <v>60</v>
      </c>
      <c r="F13" s="20">
        <f t="shared" si="14"/>
        <v>8</v>
      </c>
      <c r="G13" s="33">
        <v>8</v>
      </c>
      <c r="H13" s="25">
        <f t="shared" si="1"/>
        <v>649.13</v>
      </c>
      <c r="I13" s="26"/>
      <c r="J13" s="26"/>
      <c r="K13" s="26">
        <v>77.76</v>
      </c>
      <c r="L13" s="16"/>
      <c r="M13" s="26">
        <v>85.69</v>
      </c>
      <c r="N13" s="26"/>
      <c r="O13" s="26">
        <v>84.84</v>
      </c>
      <c r="P13" s="26"/>
      <c r="Q13" s="26">
        <v>81.34</v>
      </c>
      <c r="R13" s="26"/>
      <c r="S13" s="26"/>
      <c r="T13" s="26"/>
      <c r="U13" s="26">
        <v>81.12</v>
      </c>
      <c r="V13" s="26">
        <v>78.29</v>
      </c>
      <c r="W13" s="26">
        <v>75.33</v>
      </c>
      <c r="X13" s="26"/>
      <c r="Y13" s="26">
        <v>84.76</v>
      </c>
      <c r="Z13" s="19">
        <f>SUM(I13:Y13)</f>
        <v>649.13</v>
      </c>
      <c r="AA13" s="7">
        <f>SUM(LARGE(AB13:AN13,{1,2,3,4,5,6,7,8}))</f>
        <v>649.1300000000001</v>
      </c>
      <c r="AB13" s="7">
        <f t="shared" si="2"/>
        <v>85.69</v>
      </c>
      <c r="AC13" s="7">
        <f t="shared" si="3"/>
        <v>84.84</v>
      </c>
      <c r="AD13" s="7">
        <f t="shared" si="4"/>
        <v>77.76</v>
      </c>
      <c r="AE13" s="7">
        <f t="shared" si="5"/>
        <v>0</v>
      </c>
      <c r="AF13" s="7">
        <f t="shared" si="6"/>
        <v>84.76</v>
      </c>
      <c r="AG13" s="7">
        <f t="shared" si="7"/>
        <v>81.34</v>
      </c>
      <c r="AH13" s="7">
        <f t="shared" si="8"/>
        <v>81.12</v>
      </c>
      <c r="AI13" s="7">
        <f t="shared" si="9"/>
        <v>78.29</v>
      </c>
      <c r="AJ13" s="7">
        <f t="shared" si="10"/>
        <v>75.33</v>
      </c>
      <c r="AK13" s="7">
        <f t="shared" si="11"/>
        <v>0</v>
      </c>
      <c r="AL13" s="7">
        <f t="shared" si="12"/>
        <v>0</v>
      </c>
      <c r="AM13" s="7">
        <f t="shared" si="13"/>
        <v>0</v>
      </c>
    </row>
    <row r="14" spans="1:39" s="11" customFormat="1" ht="15">
      <c r="A14" s="26">
        <v>11</v>
      </c>
      <c r="B14" s="32" t="s">
        <v>113</v>
      </c>
      <c r="C14" s="32" t="s">
        <v>114</v>
      </c>
      <c r="D14" s="32"/>
      <c r="E14" s="32" t="s">
        <v>61</v>
      </c>
      <c r="F14" s="20">
        <f t="shared" si="14"/>
        <v>13</v>
      </c>
      <c r="G14" s="33">
        <v>8</v>
      </c>
      <c r="H14" s="25">
        <f t="shared" si="1"/>
        <v>645.9099999999999</v>
      </c>
      <c r="I14" s="41">
        <v>70.93</v>
      </c>
      <c r="J14" s="26"/>
      <c r="K14" s="41">
        <v>71.85</v>
      </c>
      <c r="L14" s="42">
        <v>77.5</v>
      </c>
      <c r="M14" s="41">
        <v>76.91</v>
      </c>
      <c r="N14" s="26">
        <v>80.47</v>
      </c>
      <c r="O14" s="26">
        <v>81.85</v>
      </c>
      <c r="P14" s="26">
        <v>79.56</v>
      </c>
      <c r="Q14" s="41">
        <v>77.91</v>
      </c>
      <c r="R14" s="26"/>
      <c r="S14" s="26">
        <v>82.85</v>
      </c>
      <c r="T14" s="26">
        <v>80.88</v>
      </c>
      <c r="U14" s="26">
        <v>79.84</v>
      </c>
      <c r="V14" s="26">
        <v>80.79</v>
      </c>
      <c r="W14" s="26"/>
      <c r="X14" s="26"/>
      <c r="Y14" s="26">
        <v>79.67</v>
      </c>
      <c r="Z14" s="19">
        <f>SUM(I14:Y14)-(I14+K14+M14+L14+Q14)</f>
        <v>645.9099999999999</v>
      </c>
      <c r="AA14" s="7">
        <f>SUM(LARGE(AB14:AN14,{1,2,3,4,5,6,7,8}))</f>
        <v>645.9100000000001</v>
      </c>
      <c r="AB14" s="7">
        <f t="shared" si="2"/>
        <v>81.85</v>
      </c>
      <c r="AC14" s="7">
        <f t="shared" si="3"/>
        <v>80.47</v>
      </c>
      <c r="AD14" s="7">
        <f t="shared" si="4"/>
        <v>77.5</v>
      </c>
      <c r="AE14" s="7">
        <f t="shared" si="5"/>
        <v>76.91</v>
      </c>
      <c r="AF14" s="7">
        <f t="shared" si="6"/>
        <v>82.85</v>
      </c>
      <c r="AG14" s="7">
        <f t="shared" si="7"/>
        <v>80.88</v>
      </c>
      <c r="AH14" s="7">
        <f t="shared" si="8"/>
        <v>80.79</v>
      </c>
      <c r="AI14" s="7">
        <f t="shared" si="9"/>
        <v>79.84</v>
      </c>
      <c r="AJ14" s="7">
        <f t="shared" si="10"/>
        <v>79.67</v>
      </c>
      <c r="AK14" s="7">
        <f t="shared" si="11"/>
        <v>79.56</v>
      </c>
      <c r="AL14" s="7">
        <f t="shared" si="12"/>
        <v>77.91</v>
      </c>
      <c r="AM14" s="7">
        <f t="shared" si="13"/>
        <v>0</v>
      </c>
    </row>
    <row r="15" spans="1:39" s="11" customFormat="1" ht="15">
      <c r="A15" s="26">
        <v>12</v>
      </c>
      <c r="B15" s="32" t="s">
        <v>91</v>
      </c>
      <c r="C15" s="32" t="s">
        <v>100</v>
      </c>
      <c r="D15" s="32" t="s">
        <v>88</v>
      </c>
      <c r="E15" s="32" t="s">
        <v>88</v>
      </c>
      <c r="F15" s="20">
        <f t="shared" si="14"/>
        <v>13</v>
      </c>
      <c r="G15" s="33">
        <v>8</v>
      </c>
      <c r="H15" s="25">
        <f t="shared" si="1"/>
        <v>632.7499999999998</v>
      </c>
      <c r="I15" s="41">
        <v>70.28</v>
      </c>
      <c r="J15" s="41">
        <v>72.91</v>
      </c>
      <c r="K15" s="41">
        <v>69.68</v>
      </c>
      <c r="L15" s="16">
        <v>79.15</v>
      </c>
      <c r="M15" s="55">
        <v>76.17</v>
      </c>
      <c r="N15" s="26"/>
      <c r="O15" s="26"/>
      <c r="P15" s="26">
        <v>79.83</v>
      </c>
      <c r="Q15" s="41">
        <v>75.54</v>
      </c>
      <c r="R15" s="26"/>
      <c r="S15" s="26">
        <v>78.11</v>
      </c>
      <c r="T15" s="26">
        <v>81.02</v>
      </c>
      <c r="U15" s="41">
        <v>75.68</v>
      </c>
      <c r="V15" s="26">
        <v>82.17</v>
      </c>
      <c r="W15" s="26">
        <v>79.52</v>
      </c>
      <c r="X15" s="26"/>
      <c r="Y15" s="26">
        <v>76.78</v>
      </c>
      <c r="Z15" s="19">
        <f>SUM(I15:Y15)-(K15+I15+J15+Q15+U15)</f>
        <v>632.7499999999998</v>
      </c>
      <c r="AA15" s="7">
        <f>SUM(LARGE(AB15:AN15,{1,2,3,4,5,6,7,8}))</f>
        <v>632.7499999999999</v>
      </c>
      <c r="AB15" s="7">
        <f t="shared" si="2"/>
        <v>79.15</v>
      </c>
      <c r="AC15" s="7">
        <f t="shared" si="3"/>
        <v>76.17</v>
      </c>
      <c r="AD15" s="7">
        <f t="shared" si="4"/>
        <v>72.91</v>
      </c>
      <c r="AE15" s="7">
        <f t="shared" si="5"/>
        <v>70.28</v>
      </c>
      <c r="AF15" s="7">
        <f t="shared" si="6"/>
        <v>82.17</v>
      </c>
      <c r="AG15" s="7">
        <f t="shared" si="7"/>
        <v>81.02</v>
      </c>
      <c r="AH15" s="7">
        <f t="shared" si="8"/>
        <v>79.83</v>
      </c>
      <c r="AI15" s="7">
        <f t="shared" si="9"/>
        <v>79.52</v>
      </c>
      <c r="AJ15" s="7">
        <f t="shared" si="10"/>
        <v>78.11</v>
      </c>
      <c r="AK15" s="7">
        <f t="shared" si="11"/>
        <v>76.78</v>
      </c>
      <c r="AL15" s="7">
        <f t="shared" si="12"/>
        <v>75.68</v>
      </c>
      <c r="AM15" s="7">
        <f t="shared" si="13"/>
        <v>75.54</v>
      </c>
    </row>
    <row r="16" spans="1:39" s="11" customFormat="1" ht="15">
      <c r="A16" s="26">
        <v>13</v>
      </c>
      <c r="B16" s="32" t="s">
        <v>91</v>
      </c>
      <c r="C16" s="32" t="s">
        <v>92</v>
      </c>
      <c r="D16" s="32" t="s">
        <v>63</v>
      </c>
      <c r="E16" s="32" t="s">
        <v>63</v>
      </c>
      <c r="F16" s="20">
        <f t="shared" si="14"/>
        <v>11</v>
      </c>
      <c r="G16" s="33">
        <v>8</v>
      </c>
      <c r="H16" s="25">
        <f t="shared" si="1"/>
        <v>617.48</v>
      </c>
      <c r="I16" s="26">
        <v>79.53</v>
      </c>
      <c r="J16" s="26">
        <v>78.47</v>
      </c>
      <c r="K16" s="26">
        <v>74.95</v>
      </c>
      <c r="L16" s="16"/>
      <c r="M16" s="41">
        <v>71.56</v>
      </c>
      <c r="N16" s="26"/>
      <c r="O16" s="41">
        <v>71.69</v>
      </c>
      <c r="P16" s="26">
        <v>74.79</v>
      </c>
      <c r="Q16" s="26">
        <v>78.25</v>
      </c>
      <c r="R16" s="26"/>
      <c r="S16" s="26">
        <v>79.2</v>
      </c>
      <c r="T16" s="26"/>
      <c r="U16" s="41">
        <v>70.06</v>
      </c>
      <c r="V16" s="26">
        <v>77.03</v>
      </c>
      <c r="W16" s="26"/>
      <c r="X16" s="26"/>
      <c r="Y16" s="26">
        <v>75.26</v>
      </c>
      <c r="Z16" s="19">
        <f>SUM(I16:Y16)-(U16+M16+O16)</f>
        <v>617.48</v>
      </c>
      <c r="AA16" s="7">
        <f>SUM(LARGE(AB16:AN16,{1,2,3,4,5,6,7,8}))</f>
        <v>617.48</v>
      </c>
      <c r="AB16" s="7">
        <f t="shared" si="2"/>
        <v>79.53</v>
      </c>
      <c r="AC16" s="7">
        <f t="shared" si="3"/>
        <v>78.47</v>
      </c>
      <c r="AD16" s="7">
        <f t="shared" si="4"/>
        <v>74.95</v>
      </c>
      <c r="AE16" s="7">
        <f t="shared" si="5"/>
        <v>71.69</v>
      </c>
      <c r="AF16" s="7">
        <f t="shared" si="6"/>
        <v>79.2</v>
      </c>
      <c r="AG16" s="7">
        <f t="shared" si="7"/>
        <v>78.25</v>
      </c>
      <c r="AH16" s="7">
        <f t="shared" si="8"/>
        <v>77.03</v>
      </c>
      <c r="AI16" s="7">
        <f t="shared" si="9"/>
        <v>75.26</v>
      </c>
      <c r="AJ16" s="7">
        <f t="shared" si="10"/>
        <v>74.79</v>
      </c>
      <c r="AK16" s="7">
        <f t="shared" si="11"/>
        <v>70.06</v>
      </c>
      <c r="AL16" s="7">
        <f t="shared" si="12"/>
        <v>0</v>
      </c>
      <c r="AM16" s="7">
        <f t="shared" si="13"/>
        <v>0</v>
      </c>
    </row>
    <row r="17" spans="1:39" s="11" customFormat="1" ht="15">
      <c r="A17" s="26">
        <v>14</v>
      </c>
      <c r="B17" s="32" t="s">
        <v>102</v>
      </c>
      <c r="C17" s="32" t="s">
        <v>103</v>
      </c>
      <c r="D17" s="32" t="s">
        <v>64</v>
      </c>
      <c r="E17" s="32" t="s">
        <v>64</v>
      </c>
      <c r="F17" s="20">
        <f t="shared" si="14"/>
        <v>8</v>
      </c>
      <c r="G17" s="33">
        <v>8</v>
      </c>
      <c r="H17" s="25">
        <f t="shared" si="1"/>
        <v>570.3600000000001</v>
      </c>
      <c r="I17" s="26">
        <v>72.02</v>
      </c>
      <c r="J17" s="26">
        <v>71.12</v>
      </c>
      <c r="K17" s="26"/>
      <c r="L17" s="16"/>
      <c r="M17" s="26">
        <v>72.55</v>
      </c>
      <c r="N17" s="26">
        <v>68.55</v>
      </c>
      <c r="O17" s="26"/>
      <c r="P17" s="26"/>
      <c r="Q17" s="26">
        <v>72.04</v>
      </c>
      <c r="R17" s="26"/>
      <c r="S17" s="26">
        <v>75.16</v>
      </c>
      <c r="T17" s="26"/>
      <c r="U17" s="26">
        <v>64.48</v>
      </c>
      <c r="V17" s="26">
        <v>74.44</v>
      </c>
      <c r="W17" s="26"/>
      <c r="X17" s="26"/>
      <c r="Y17" s="26"/>
      <c r="Z17" s="19">
        <f aca="true" t="shared" si="15" ref="Z17:Z48">SUM(I17:Y17)</f>
        <v>570.3600000000001</v>
      </c>
      <c r="AA17" s="7">
        <f>SUM(LARGE(AB17:AN17,{1,2,3,4,5,6,7,8}))</f>
        <v>570.36</v>
      </c>
      <c r="AB17" s="7">
        <f t="shared" si="2"/>
        <v>72.55</v>
      </c>
      <c r="AC17" s="7">
        <f t="shared" si="3"/>
        <v>72.02</v>
      </c>
      <c r="AD17" s="7">
        <f t="shared" si="4"/>
        <v>71.12</v>
      </c>
      <c r="AE17" s="7">
        <f t="shared" si="5"/>
        <v>68.55</v>
      </c>
      <c r="AF17" s="7">
        <f t="shared" si="6"/>
        <v>75.16</v>
      </c>
      <c r="AG17" s="7">
        <f t="shared" si="7"/>
        <v>74.44</v>
      </c>
      <c r="AH17" s="7">
        <f t="shared" si="8"/>
        <v>72.04</v>
      </c>
      <c r="AI17" s="7">
        <f t="shared" si="9"/>
        <v>64.48</v>
      </c>
      <c r="AJ17" s="7">
        <f t="shared" si="10"/>
        <v>0</v>
      </c>
      <c r="AK17" s="7">
        <f t="shared" si="11"/>
        <v>0</v>
      </c>
      <c r="AL17" s="7">
        <f t="shared" si="12"/>
        <v>0</v>
      </c>
      <c r="AM17" s="7">
        <f t="shared" si="13"/>
        <v>0</v>
      </c>
    </row>
    <row r="18" spans="1:39" s="11" customFormat="1" ht="15">
      <c r="A18" s="26">
        <v>15</v>
      </c>
      <c r="B18" s="32" t="s">
        <v>182</v>
      </c>
      <c r="C18" s="32" t="s">
        <v>351</v>
      </c>
      <c r="D18" s="32"/>
      <c r="E18" s="32" t="s">
        <v>60</v>
      </c>
      <c r="F18" s="20">
        <f t="shared" si="14"/>
        <v>6</v>
      </c>
      <c r="G18" s="33">
        <v>6</v>
      </c>
      <c r="H18" s="25">
        <f t="shared" si="1"/>
        <v>539.9300000000001</v>
      </c>
      <c r="I18" s="26">
        <v>89.44</v>
      </c>
      <c r="J18" s="26"/>
      <c r="K18" s="26"/>
      <c r="L18" s="16"/>
      <c r="M18" s="26">
        <v>91.31</v>
      </c>
      <c r="N18" s="26"/>
      <c r="O18" s="26">
        <v>92.61</v>
      </c>
      <c r="P18" s="26"/>
      <c r="Q18" s="26">
        <v>90.91</v>
      </c>
      <c r="R18" s="26"/>
      <c r="S18" s="26"/>
      <c r="T18" s="26">
        <v>90.54</v>
      </c>
      <c r="U18" s="26">
        <v>85.12</v>
      </c>
      <c r="V18" s="26"/>
      <c r="W18" s="26"/>
      <c r="X18" s="26"/>
      <c r="Y18" s="26"/>
      <c r="Z18" s="19">
        <f t="shared" si="15"/>
        <v>539.9300000000001</v>
      </c>
      <c r="AA18" s="7">
        <f>SUM(LARGE(AB18:AN18,{1,2,3,4,5,6,7,8}))</f>
        <v>539.9300000000001</v>
      </c>
      <c r="AB18" s="7">
        <f t="shared" si="2"/>
        <v>92.61</v>
      </c>
      <c r="AC18" s="7">
        <f t="shared" si="3"/>
        <v>91.31</v>
      </c>
      <c r="AD18" s="7">
        <f t="shared" si="4"/>
        <v>89.44</v>
      </c>
      <c r="AE18" s="7">
        <f t="shared" si="5"/>
        <v>0</v>
      </c>
      <c r="AF18" s="7">
        <f t="shared" si="6"/>
        <v>90.91</v>
      </c>
      <c r="AG18" s="7">
        <f t="shared" si="7"/>
        <v>90.54</v>
      </c>
      <c r="AH18" s="7">
        <f t="shared" si="8"/>
        <v>85.12</v>
      </c>
      <c r="AI18" s="7">
        <f t="shared" si="9"/>
        <v>0</v>
      </c>
      <c r="AJ18" s="7">
        <f t="shared" si="10"/>
        <v>0</v>
      </c>
      <c r="AK18" s="7">
        <f t="shared" si="11"/>
        <v>0</v>
      </c>
      <c r="AL18" s="7">
        <f t="shared" si="12"/>
        <v>0</v>
      </c>
      <c r="AM18" s="7">
        <f t="shared" si="13"/>
        <v>0</v>
      </c>
    </row>
    <row r="19" spans="1:39" s="11" customFormat="1" ht="15">
      <c r="A19" s="26">
        <v>16</v>
      </c>
      <c r="B19" s="32" t="s">
        <v>93</v>
      </c>
      <c r="C19" s="32" t="s">
        <v>94</v>
      </c>
      <c r="D19" s="32" t="s">
        <v>95</v>
      </c>
      <c r="E19" s="32" t="s">
        <v>95</v>
      </c>
      <c r="F19" s="20">
        <f t="shared" si="14"/>
        <v>6</v>
      </c>
      <c r="G19" s="33">
        <v>6</v>
      </c>
      <c r="H19" s="25">
        <f t="shared" si="1"/>
        <v>487.39000000000004</v>
      </c>
      <c r="I19" s="26"/>
      <c r="J19" s="26">
        <v>76.04</v>
      </c>
      <c r="K19" s="26"/>
      <c r="L19" s="16">
        <v>83.07</v>
      </c>
      <c r="M19" s="26">
        <v>84.16</v>
      </c>
      <c r="N19" s="26">
        <v>79.14</v>
      </c>
      <c r="O19" s="26"/>
      <c r="P19" s="26">
        <v>82.87</v>
      </c>
      <c r="Q19" s="26"/>
      <c r="R19" s="26"/>
      <c r="S19" s="26"/>
      <c r="T19" s="26"/>
      <c r="U19" s="26"/>
      <c r="V19" s="26">
        <v>82.11</v>
      </c>
      <c r="W19" s="26"/>
      <c r="X19" s="26"/>
      <c r="Y19" s="26"/>
      <c r="Z19" s="19">
        <f t="shared" si="15"/>
        <v>487.39000000000004</v>
      </c>
      <c r="AA19" s="7">
        <f>SUM(LARGE(AB19:AN19,{1,2,3,4,5,6,7,8}))</f>
        <v>487.39</v>
      </c>
      <c r="AB19" s="7">
        <f t="shared" si="2"/>
        <v>84.16</v>
      </c>
      <c r="AC19" s="7">
        <f t="shared" si="3"/>
        <v>83.07</v>
      </c>
      <c r="AD19" s="7">
        <f t="shared" si="4"/>
        <v>79.14</v>
      </c>
      <c r="AE19" s="7">
        <f t="shared" si="5"/>
        <v>76.04</v>
      </c>
      <c r="AF19" s="7">
        <f t="shared" si="6"/>
        <v>82.87</v>
      </c>
      <c r="AG19" s="7">
        <f t="shared" si="7"/>
        <v>82.11</v>
      </c>
      <c r="AH19" s="7">
        <f t="shared" si="8"/>
        <v>0</v>
      </c>
      <c r="AI19" s="7">
        <f t="shared" si="9"/>
        <v>0</v>
      </c>
      <c r="AJ19" s="7">
        <f t="shared" si="10"/>
        <v>0</v>
      </c>
      <c r="AK19" s="7">
        <f t="shared" si="11"/>
        <v>0</v>
      </c>
      <c r="AL19" s="7">
        <f t="shared" si="12"/>
        <v>0</v>
      </c>
      <c r="AM19" s="7">
        <f t="shared" si="13"/>
        <v>0</v>
      </c>
    </row>
    <row r="20" spans="1:39" s="11" customFormat="1" ht="15">
      <c r="A20" s="26">
        <v>17</v>
      </c>
      <c r="B20" s="32" t="s">
        <v>98</v>
      </c>
      <c r="C20" s="32" t="s">
        <v>99</v>
      </c>
      <c r="D20" s="32" t="s">
        <v>88</v>
      </c>
      <c r="E20" s="32" t="s">
        <v>88</v>
      </c>
      <c r="F20" s="20">
        <f t="shared" si="14"/>
        <v>7</v>
      </c>
      <c r="G20" s="33">
        <v>7</v>
      </c>
      <c r="H20" s="25">
        <f t="shared" si="1"/>
        <v>469.98999999999995</v>
      </c>
      <c r="I20" s="26"/>
      <c r="J20" s="26">
        <v>73.38</v>
      </c>
      <c r="K20" s="26">
        <v>70.99</v>
      </c>
      <c r="L20" s="16"/>
      <c r="M20" s="26"/>
      <c r="N20" s="26"/>
      <c r="O20" s="26"/>
      <c r="P20" s="26">
        <v>70.27</v>
      </c>
      <c r="Q20" s="26">
        <v>59.3</v>
      </c>
      <c r="R20" s="26"/>
      <c r="S20" s="26">
        <v>63.76</v>
      </c>
      <c r="T20" s="26"/>
      <c r="U20" s="26"/>
      <c r="V20" s="26">
        <v>71.33</v>
      </c>
      <c r="W20" s="26"/>
      <c r="X20" s="26"/>
      <c r="Y20" s="26">
        <v>60.96</v>
      </c>
      <c r="Z20" s="19">
        <f t="shared" si="15"/>
        <v>469.98999999999995</v>
      </c>
      <c r="AA20" s="7">
        <f>SUM(LARGE(AB20:AN20,{1,2,3,4,5,6,7,8}))</f>
        <v>469.98999999999995</v>
      </c>
      <c r="AB20" s="7">
        <f t="shared" si="2"/>
        <v>73.38</v>
      </c>
      <c r="AC20" s="7">
        <f t="shared" si="3"/>
        <v>70.99</v>
      </c>
      <c r="AD20" s="7">
        <f t="shared" si="4"/>
        <v>0</v>
      </c>
      <c r="AE20" s="7">
        <f t="shared" si="5"/>
        <v>0</v>
      </c>
      <c r="AF20" s="7">
        <f t="shared" si="6"/>
        <v>71.33</v>
      </c>
      <c r="AG20" s="7">
        <f t="shared" si="7"/>
        <v>70.27</v>
      </c>
      <c r="AH20" s="7">
        <f t="shared" si="8"/>
        <v>63.76</v>
      </c>
      <c r="AI20" s="7">
        <f t="shared" si="9"/>
        <v>60.96</v>
      </c>
      <c r="AJ20" s="7">
        <f t="shared" si="10"/>
        <v>59.3</v>
      </c>
      <c r="AK20" s="7">
        <f t="shared" si="11"/>
        <v>0</v>
      </c>
      <c r="AL20" s="7">
        <f t="shared" si="12"/>
        <v>0</v>
      </c>
      <c r="AM20" s="7">
        <f t="shared" si="13"/>
        <v>0</v>
      </c>
    </row>
    <row r="21" spans="1:39" s="11" customFormat="1" ht="15">
      <c r="A21" s="26">
        <v>18</v>
      </c>
      <c r="B21" s="32" t="s">
        <v>506</v>
      </c>
      <c r="C21" s="32" t="s">
        <v>505</v>
      </c>
      <c r="D21" s="32"/>
      <c r="E21" s="32" t="s">
        <v>63</v>
      </c>
      <c r="F21" s="20">
        <f t="shared" si="14"/>
        <v>4</v>
      </c>
      <c r="G21" s="33">
        <v>4</v>
      </c>
      <c r="H21" s="25">
        <f t="shared" si="1"/>
        <v>336.08</v>
      </c>
      <c r="I21" s="26"/>
      <c r="J21" s="26"/>
      <c r="K21" s="26"/>
      <c r="L21" s="16"/>
      <c r="M21" s="26"/>
      <c r="N21" s="26"/>
      <c r="O21" s="26"/>
      <c r="P21" s="26">
        <v>77.75</v>
      </c>
      <c r="Q21" s="26">
        <v>88.83</v>
      </c>
      <c r="R21" s="26"/>
      <c r="S21" s="26">
        <v>86.1</v>
      </c>
      <c r="T21" s="26"/>
      <c r="U21" s="26"/>
      <c r="V21" s="26">
        <v>83.4</v>
      </c>
      <c r="W21" s="26"/>
      <c r="X21" s="26"/>
      <c r="Y21" s="26"/>
      <c r="Z21" s="19">
        <f t="shared" si="15"/>
        <v>336.08</v>
      </c>
      <c r="AA21" s="7">
        <f>SUM(LARGE(AB21:AN21,{1,2,3,4,5,6,7,8}))</f>
        <v>336.08000000000004</v>
      </c>
      <c r="AB21" s="7">
        <f t="shared" si="2"/>
        <v>0</v>
      </c>
      <c r="AC21" s="7">
        <f t="shared" si="3"/>
        <v>0</v>
      </c>
      <c r="AD21" s="7">
        <f t="shared" si="4"/>
        <v>0</v>
      </c>
      <c r="AE21" s="7">
        <f t="shared" si="5"/>
        <v>0</v>
      </c>
      <c r="AF21" s="7">
        <f t="shared" si="6"/>
        <v>88.83</v>
      </c>
      <c r="AG21" s="7">
        <f t="shared" si="7"/>
        <v>86.1</v>
      </c>
      <c r="AH21" s="7">
        <f t="shared" si="8"/>
        <v>83.4</v>
      </c>
      <c r="AI21" s="7">
        <f t="shared" si="9"/>
        <v>77.75</v>
      </c>
      <c r="AJ21" s="7">
        <f t="shared" si="10"/>
        <v>0</v>
      </c>
      <c r="AK21" s="7">
        <f t="shared" si="11"/>
        <v>0</v>
      </c>
      <c r="AL21" s="7">
        <f t="shared" si="12"/>
        <v>0</v>
      </c>
      <c r="AM21" s="7">
        <f t="shared" si="13"/>
        <v>0</v>
      </c>
    </row>
    <row r="22" spans="1:39" s="11" customFormat="1" ht="15">
      <c r="A22" s="26">
        <v>19</v>
      </c>
      <c r="B22" s="32" t="s">
        <v>102</v>
      </c>
      <c r="C22" s="32" t="s">
        <v>354</v>
      </c>
      <c r="D22" s="32"/>
      <c r="E22" s="32" t="s">
        <v>61</v>
      </c>
      <c r="F22" s="20">
        <f t="shared" si="14"/>
        <v>4</v>
      </c>
      <c r="G22" s="33">
        <v>4</v>
      </c>
      <c r="H22" s="25">
        <f t="shared" si="1"/>
        <v>312.54</v>
      </c>
      <c r="I22" s="26">
        <v>77.12</v>
      </c>
      <c r="J22" s="26"/>
      <c r="K22" s="26"/>
      <c r="L22" s="16"/>
      <c r="M22" s="26"/>
      <c r="N22" s="26">
        <v>79.49</v>
      </c>
      <c r="O22" s="26"/>
      <c r="P22" s="26">
        <v>81.6</v>
      </c>
      <c r="Q22" s="26"/>
      <c r="R22" s="26"/>
      <c r="S22" s="26"/>
      <c r="T22" s="26"/>
      <c r="U22" s="26">
        <v>74.33</v>
      </c>
      <c r="V22" s="26"/>
      <c r="W22" s="26"/>
      <c r="X22" s="26"/>
      <c r="Y22" s="26"/>
      <c r="Z22" s="19">
        <f t="shared" si="15"/>
        <v>312.54</v>
      </c>
      <c r="AA22" s="7">
        <f>SUM(LARGE(AB22:AN22,{1,2,3,4,5,6,7,8}))</f>
        <v>312.53999999999996</v>
      </c>
      <c r="AB22" s="7">
        <f t="shared" si="2"/>
        <v>79.49</v>
      </c>
      <c r="AC22" s="7">
        <f t="shared" si="3"/>
        <v>77.12</v>
      </c>
      <c r="AD22" s="7">
        <f t="shared" si="4"/>
        <v>0</v>
      </c>
      <c r="AE22" s="7">
        <f t="shared" si="5"/>
        <v>0</v>
      </c>
      <c r="AF22" s="7">
        <f t="shared" si="6"/>
        <v>81.6</v>
      </c>
      <c r="AG22" s="7">
        <f t="shared" si="7"/>
        <v>74.33</v>
      </c>
      <c r="AH22" s="7">
        <f t="shared" si="8"/>
        <v>0</v>
      </c>
      <c r="AI22" s="7">
        <f t="shared" si="9"/>
        <v>0</v>
      </c>
      <c r="AJ22" s="7">
        <f t="shared" si="10"/>
        <v>0</v>
      </c>
      <c r="AK22" s="7">
        <f t="shared" si="11"/>
        <v>0</v>
      </c>
      <c r="AL22" s="7">
        <f t="shared" si="12"/>
        <v>0</v>
      </c>
      <c r="AM22" s="7">
        <f t="shared" si="13"/>
        <v>0</v>
      </c>
    </row>
    <row r="23" spans="1:39" s="11" customFormat="1" ht="15">
      <c r="A23" s="26">
        <v>20</v>
      </c>
      <c r="B23" s="32" t="s">
        <v>575</v>
      </c>
      <c r="C23" s="32" t="s">
        <v>576</v>
      </c>
      <c r="D23" s="32"/>
      <c r="E23" s="32" t="s">
        <v>60</v>
      </c>
      <c r="F23" s="20">
        <f t="shared" si="14"/>
        <v>4</v>
      </c>
      <c r="G23" s="33">
        <v>4</v>
      </c>
      <c r="H23" s="25">
        <f t="shared" si="1"/>
        <v>272.49</v>
      </c>
      <c r="I23" s="26"/>
      <c r="J23" s="26"/>
      <c r="K23" s="26"/>
      <c r="L23" s="16"/>
      <c r="M23" s="26"/>
      <c r="N23" s="26">
        <v>57.31</v>
      </c>
      <c r="O23" s="26"/>
      <c r="P23" s="26"/>
      <c r="Q23" s="26">
        <v>70.64</v>
      </c>
      <c r="R23" s="26"/>
      <c r="S23" s="26">
        <v>75.33</v>
      </c>
      <c r="T23" s="26"/>
      <c r="U23" s="26">
        <v>69.21</v>
      </c>
      <c r="V23" s="26"/>
      <c r="W23" s="26"/>
      <c r="X23" s="26"/>
      <c r="Y23" s="26"/>
      <c r="Z23" s="19">
        <f t="shared" si="15"/>
        <v>272.49</v>
      </c>
      <c r="AA23" s="7">
        <f>SUM(LARGE(AB23:AN23,{1,2,3,4,5,6,7,8}))</f>
        <v>272.49</v>
      </c>
      <c r="AB23" s="7">
        <f t="shared" si="2"/>
        <v>57.31</v>
      </c>
      <c r="AC23" s="7">
        <f t="shared" si="3"/>
        <v>0</v>
      </c>
      <c r="AD23" s="7">
        <f t="shared" si="4"/>
        <v>0</v>
      </c>
      <c r="AE23" s="7">
        <f t="shared" si="5"/>
        <v>0</v>
      </c>
      <c r="AF23" s="7">
        <f t="shared" si="6"/>
        <v>75.33</v>
      </c>
      <c r="AG23" s="7">
        <f t="shared" si="7"/>
        <v>70.64</v>
      </c>
      <c r="AH23" s="7">
        <f t="shared" si="8"/>
        <v>69.21</v>
      </c>
      <c r="AI23" s="7">
        <f t="shared" si="9"/>
        <v>0</v>
      </c>
      <c r="AJ23" s="7">
        <f t="shared" si="10"/>
        <v>0</v>
      </c>
      <c r="AK23" s="7">
        <f t="shared" si="11"/>
        <v>0</v>
      </c>
      <c r="AL23" s="7">
        <f t="shared" si="12"/>
        <v>0</v>
      </c>
      <c r="AM23" s="7">
        <f t="shared" si="13"/>
        <v>0</v>
      </c>
    </row>
    <row r="24" spans="1:39" s="11" customFormat="1" ht="15">
      <c r="A24" s="26">
        <v>21</v>
      </c>
      <c r="B24" s="32" t="s">
        <v>104</v>
      </c>
      <c r="C24" s="32" t="s">
        <v>655</v>
      </c>
      <c r="D24" s="32"/>
      <c r="E24" s="32" t="s">
        <v>62</v>
      </c>
      <c r="F24" s="20">
        <f t="shared" si="14"/>
        <v>3</v>
      </c>
      <c r="G24" s="33">
        <v>3</v>
      </c>
      <c r="H24" s="25">
        <f t="shared" si="1"/>
        <v>265.28</v>
      </c>
      <c r="I24" s="26"/>
      <c r="J24" s="26"/>
      <c r="K24" s="26"/>
      <c r="L24" s="16"/>
      <c r="M24" s="26"/>
      <c r="N24" s="26"/>
      <c r="O24" s="26">
        <v>88.1</v>
      </c>
      <c r="P24" s="26"/>
      <c r="Q24" s="26"/>
      <c r="R24" s="26"/>
      <c r="S24" s="26">
        <v>88.25</v>
      </c>
      <c r="T24" s="26"/>
      <c r="U24" s="26"/>
      <c r="V24" s="26"/>
      <c r="W24" s="26"/>
      <c r="X24" s="26"/>
      <c r="Y24" s="26">
        <v>88.93</v>
      </c>
      <c r="Z24" s="19">
        <f t="shared" si="15"/>
        <v>265.28</v>
      </c>
      <c r="AA24" s="7">
        <f>SUM(LARGE(AB24:AN24,{1,2,3,4,5,6,7,8}))</f>
        <v>265.28</v>
      </c>
      <c r="AB24" s="7">
        <f t="shared" si="2"/>
        <v>88.1</v>
      </c>
      <c r="AC24" s="7">
        <f t="shared" si="3"/>
        <v>0</v>
      </c>
      <c r="AD24" s="7">
        <f t="shared" si="4"/>
        <v>0</v>
      </c>
      <c r="AE24" s="7">
        <f t="shared" si="5"/>
        <v>0</v>
      </c>
      <c r="AF24" s="7">
        <f t="shared" si="6"/>
        <v>88.93</v>
      </c>
      <c r="AG24" s="7">
        <f t="shared" si="7"/>
        <v>88.25</v>
      </c>
      <c r="AH24" s="7">
        <f t="shared" si="8"/>
        <v>0</v>
      </c>
      <c r="AI24" s="7">
        <f t="shared" si="9"/>
        <v>0</v>
      </c>
      <c r="AJ24" s="7">
        <f t="shared" si="10"/>
        <v>0</v>
      </c>
      <c r="AK24" s="7">
        <f t="shared" si="11"/>
        <v>0</v>
      </c>
      <c r="AL24" s="7">
        <f t="shared" si="12"/>
        <v>0</v>
      </c>
      <c r="AM24" s="7">
        <f t="shared" si="13"/>
        <v>0</v>
      </c>
    </row>
    <row r="25" spans="1:39" s="11" customFormat="1" ht="15">
      <c r="A25" s="26">
        <v>22</v>
      </c>
      <c r="B25" s="32" t="s">
        <v>353</v>
      </c>
      <c r="C25" s="32" t="s">
        <v>313</v>
      </c>
      <c r="D25" s="32"/>
      <c r="E25" s="32" t="s">
        <v>61</v>
      </c>
      <c r="F25" s="20">
        <f t="shared" si="14"/>
        <v>3</v>
      </c>
      <c r="G25" s="33">
        <v>3</v>
      </c>
      <c r="H25" s="25">
        <f t="shared" si="1"/>
        <v>245.66999999999996</v>
      </c>
      <c r="I25" s="26">
        <v>78.21</v>
      </c>
      <c r="J25" s="26"/>
      <c r="K25" s="26">
        <v>78.94</v>
      </c>
      <c r="L25" s="16"/>
      <c r="M25" s="26"/>
      <c r="N25" s="26">
        <v>88.52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9">
        <f t="shared" si="15"/>
        <v>245.66999999999996</v>
      </c>
      <c r="AA25" s="7">
        <f>SUM(LARGE(AB25:AN25,{1,2,3,4,5,6,7,8}))</f>
        <v>245.66999999999996</v>
      </c>
      <c r="AB25" s="7">
        <f t="shared" si="2"/>
        <v>88.52</v>
      </c>
      <c r="AC25" s="7">
        <f t="shared" si="3"/>
        <v>78.94</v>
      </c>
      <c r="AD25" s="7">
        <f t="shared" si="4"/>
        <v>78.21</v>
      </c>
      <c r="AE25" s="7">
        <f t="shared" si="5"/>
        <v>0</v>
      </c>
      <c r="AF25" s="7">
        <f t="shared" si="6"/>
        <v>0</v>
      </c>
      <c r="AG25" s="7">
        <f t="shared" si="7"/>
        <v>0</v>
      </c>
      <c r="AH25" s="7">
        <f t="shared" si="8"/>
        <v>0</v>
      </c>
      <c r="AI25" s="7">
        <f t="shared" si="9"/>
        <v>0</v>
      </c>
      <c r="AJ25" s="7">
        <f t="shared" si="10"/>
        <v>0</v>
      </c>
      <c r="AK25" s="7">
        <f t="shared" si="11"/>
        <v>0</v>
      </c>
      <c r="AL25" s="7">
        <f t="shared" si="12"/>
        <v>0</v>
      </c>
      <c r="AM25" s="7">
        <f t="shared" si="13"/>
        <v>0</v>
      </c>
    </row>
    <row r="26" spans="1:39" s="11" customFormat="1" ht="15">
      <c r="A26" s="26">
        <v>23</v>
      </c>
      <c r="B26" s="32" t="s">
        <v>583</v>
      </c>
      <c r="C26" s="32" t="s">
        <v>584</v>
      </c>
      <c r="D26" s="32"/>
      <c r="E26" s="32" t="s">
        <v>59</v>
      </c>
      <c r="F26" s="20">
        <f t="shared" si="14"/>
        <v>3</v>
      </c>
      <c r="G26" s="33">
        <v>3</v>
      </c>
      <c r="H26" s="25">
        <f t="shared" si="1"/>
        <v>236.70000000000002</v>
      </c>
      <c r="I26" s="26"/>
      <c r="J26" s="26"/>
      <c r="K26" s="26"/>
      <c r="L26" s="16"/>
      <c r="M26" s="26"/>
      <c r="N26" s="26"/>
      <c r="O26" s="26"/>
      <c r="P26" s="26"/>
      <c r="Q26" s="26"/>
      <c r="R26" s="26"/>
      <c r="S26" s="26"/>
      <c r="T26" s="26">
        <v>72.2</v>
      </c>
      <c r="U26" s="26"/>
      <c r="V26" s="26"/>
      <c r="W26" s="26">
        <v>84.78</v>
      </c>
      <c r="X26" s="26"/>
      <c r="Y26" s="26">
        <v>79.72</v>
      </c>
      <c r="Z26" s="19">
        <f t="shared" si="15"/>
        <v>236.70000000000002</v>
      </c>
      <c r="AA26" s="7">
        <f>SUM(LARGE(AB26:AN26,{1,2,3,4,5,6,7,8}))</f>
        <v>236.7</v>
      </c>
      <c r="AB26" s="7">
        <f t="shared" si="2"/>
        <v>0</v>
      </c>
      <c r="AC26" s="7">
        <f t="shared" si="3"/>
        <v>0</v>
      </c>
      <c r="AD26" s="7">
        <f t="shared" si="4"/>
        <v>0</v>
      </c>
      <c r="AE26" s="7">
        <f t="shared" si="5"/>
        <v>0</v>
      </c>
      <c r="AF26" s="7">
        <f t="shared" si="6"/>
        <v>84.78</v>
      </c>
      <c r="AG26" s="7">
        <f t="shared" si="7"/>
        <v>79.72</v>
      </c>
      <c r="AH26" s="7">
        <f t="shared" si="8"/>
        <v>72.2</v>
      </c>
      <c r="AI26" s="7">
        <f t="shared" si="9"/>
        <v>0</v>
      </c>
      <c r="AJ26" s="7">
        <f t="shared" si="10"/>
        <v>0</v>
      </c>
      <c r="AK26" s="7">
        <f t="shared" si="11"/>
        <v>0</v>
      </c>
      <c r="AL26" s="7">
        <f t="shared" si="12"/>
        <v>0</v>
      </c>
      <c r="AM26" s="7">
        <f t="shared" si="13"/>
        <v>0</v>
      </c>
    </row>
    <row r="27" spans="1:39" s="11" customFormat="1" ht="15">
      <c r="A27" s="26">
        <v>24</v>
      </c>
      <c r="B27" s="32" t="s">
        <v>193</v>
      </c>
      <c r="C27" s="32" t="s">
        <v>431</v>
      </c>
      <c r="D27" s="32"/>
      <c r="E27" s="32" t="s">
        <v>63</v>
      </c>
      <c r="F27" s="20">
        <f t="shared" si="14"/>
        <v>3</v>
      </c>
      <c r="G27" s="33">
        <v>3</v>
      </c>
      <c r="H27" s="25">
        <f t="shared" si="1"/>
        <v>223.54</v>
      </c>
      <c r="I27" s="26"/>
      <c r="J27" s="26"/>
      <c r="K27" s="26"/>
      <c r="L27" s="16">
        <v>76.94</v>
      </c>
      <c r="M27" s="26">
        <v>65.88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>
        <v>80.72</v>
      </c>
      <c r="Z27" s="19">
        <f t="shared" si="15"/>
        <v>223.54</v>
      </c>
      <c r="AA27" s="7">
        <f>SUM(LARGE(AB27:AN27,{1,2,3,4,5,6,7,8}))</f>
        <v>223.54</v>
      </c>
      <c r="AB27" s="7">
        <f t="shared" si="2"/>
        <v>76.94</v>
      </c>
      <c r="AC27" s="7">
        <f t="shared" si="3"/>
        <v>65.88</v>
      </c>
      <c r="AD27" s="7">
        <f t="shared" si="4"/>
        <v>0</v>
      </c>
      <c r="AE27" s="7">
        <f t="shared" si="5"/>
        <v>0</v>
      </c>
      <c r="AF27" s="7">
        <f t="shared" si="6"/>
        <v>80.72</v>
      </c>
      <c r="AG27" s="7">
        <f t="shared" si="7"/>
        <v>0</v>
      </c>
      <c r="AH27" s="7">
        <f t="shared" si="8"/>
        <v>0</v>
      </c>
      <c r="AI27" s="7">
        <f t="shared" si="9"/>
        <v>0</v>
      </c>
      <c r="AJ27" s="7">
        <f t="shared" si="10"/>
        <v>0</v>
      </c>
      <c r="AK27" s="7">
        <f t="shared" si="11"/>
        <v>0</v>
      </c>
      <c r="AL27" s="7">
        <f t="shared" si="12"/>
        <v>0</v>
      </c>
      <c r="AM27" s="7">
        <f t="shared" si="13"/>
        <v>0</v>
      </c>
    </row>
    <row r="28" spans="1:39" s="11" customFormat="1" ht="15">
      <c r="A28" s="26">
        <v>25</v>
      </c>
      <c r="B28" s="32" t="s">
        <v>195</v>
      </c>
      <c r="C28" s="32" t="s">
        <v>548</v>
      </c>
      <c r="D28" s="32"/>
      <c r="E28" s="32" t="s">
        <v>149</v>
      </c>
      <c r="F28" s="20">
        <f t="shared" si="14"/>
        <v>2</v>
      </c>
      <c r="G28" s="33">
        <v>2</v>
      </c>
      <c r="H28" s="25">
        <f t="shared" si="1"/>
        <v>197.67000000000002</v>
      </c>
      <c r="I28" s="26"/>
      <c r="J28" s="26"/>
      <c r="K28" s="26"/>
      <c r="L28" s="16"/>
      <c r="M28" s="26"/>
      <c r="N28" s="26"/>
      <c r="O28" s="26"/>
      <c r="P28" s="26"/>
      <c r="Q28" s="26">
        <v>97.67</v>
      </c>
      <c r="R28" s="26"/>
      <c r="S28" s="26"/>
      <c r="T28" s="26"/>
      <c r="U28" s="26"/>
      <c r="V28" s="26">
        <v>100</v>
      </c>
      <c r="W28" s="26"/>
      <c r="X28" s="26"/>
      <c r="Y28" s="26"/>
      <c r="Z28" s="19">
        <f t="shared" si="15"/>
        <v>197.67000000000002</v>
      </c>
      <c r="AA28" s="7">
        <f>SUM(LARGE(AB28:AN28,{1,2,3,4,5,6,7,8}))</f>
        <v>197.67000000000002</v>
      </c>
      <c r="AB28" s="7">
        <f t="shared" si="2"/>
        <v>0</v>
      </c>
      <c r="AC28" s="7">
        <f t="shared" si="3"/>
        <v>0</v>
      </c>
      <c r="AD28" s="7">
        <f t="shared" si="4"/>
        <v>0</v>
      </c>
      <c r="AE28" s="7">
        <f t="shared" si="5"/>
        <v>0</v>
      </c>
      <c r="AF28" s="7">
        <f t="shared" si="6"/>
        <v>100</v>
      </c>
      <c r="AG28" s="7">
        <f t="shared" si="7"/>
        <v>97.67</v>
      </c>
      <c r="AH28" s="7">
        <f t="shared" si="8"/>
        <v>0</v>
      </c>
      <c r="AI28" s="7">
        <f t="shared" si="9"/>
        <v>0</v>
      </c>
      <c r="AJ28" s="7">
        <f t="shared" si="10"/>
        <v>0</v>
      </c>
      <c r="AK28" s="7">
        <f t="shared" si="11"/>
        <v>0</v>
      </c>
      <c r="AL28" s="7">
        <f t="shared" si="12"/>
        <v>0</v>
      </c>
      <c r="AM28" s="7">
        <f t="shared" si="13"/>
        <v>0</v>
      </c>
    </row>
    <row r="29" spans="1:39" s="11" customFormat="1" ht="15">
      <c r="A29" s="26">
        <v>26</v>
      </c>
      <c r="B29" s="32" t="s">
        <v>558</v>
      </c>
      <c r="C29" s="32" t="s">
        <v>557</v>
      </c>
      <c r="D29" s="32"/>
      <c r="E29" s="32" t="s">
        <v>559</v>
      </c>
      <c r="F29" s="20">
        <f t="shared" si="14"/>
        <v>3</v>
      </c>
      <c r="G29" s="33">
        <v>3</v>
      </c>
      <c r="H29" s="25">
        <f t="shared" si="1"/>
        <v>197.14</v>
      </c>
      <c r="I29" s="26"/>
      <c r="J29" s="26"/>
      <c r="K29" s="26"/>
      <c r="L29" s="16"/>
      <c r="M29" s="26">
        <v>65.24</v>
      </c>
      <c r="N29" s="26"/>
      <c r="O29" s="26"/>
      <c r="P29" s="26"/>
      <c r="Q29" s="26">
        <v>65.94</v>
      </c>
      <c r="R29" s="26"/>
      <c r="S29" s="26"/>
      <c r="T29" s="26"/>
      <c r="U29" s="26"/>
      <c r="V29" s="26">
        <v>65.96</v>
      </c>
      <c r="W29" s="26"/>
      <c r="X29" s="26"/>
      <c r="Y29" s="26"/>
      <c r="Z29" s="19">
        <f t="shared" si="15"/>
        <v>197.14</v>
      </c>
      <c r="AA29" s="7">
        <f>SUM(LARGE(AB29:AN29,{1,2,3,4,5,6,7,8}))</f>
        <v>197.14</v>
      </c>
      <c r="AB29" s="7">
        <f t="shared" si="2"/>
        <v>65.24</v>
      </c>
      <c r="AC29" s="7">
        <f t="shared" si="3"/>
        <v>0</v>
      </c>
      <c r="AD29" s="7">
        <f t="shared" si="4"/>
        <v>0</v>
      </c>
      <c r="AE29" s="7">
        <f t="shared" si="5"/>
        <v>0</v>
      </c>
      <c r="AF29" s="7">
        <f t="shared" si="6"/>
        <v>65.96</v>
      </c>
      <c r="AG29" s="7">
        <f t="shared" si="7"/>
        <v>65.94</v>
      </c>
      <c r="AH29" s="7">
        <f t="shared" si="8"/>
        <v>0</v>
      </c>
      <c r="AI29" s="7">
        <f t="shared" si="9"/>
        <v>0</v>
      </c>
      <c r="AJ29" s="7">
        <f t="shared" si="10"/>
        <v>0</v>
      </c>
      <c r="AK29" s="7">
        <f t="shared" si="11"/>
        <v>0</v>
      </c>
      <c r="AL29" s="7">
        <f t="shared" si="12"/>
        <v>0</v>
      </c>
      <c r="AM29" s="7">
        <f t="shared" si="13"/>
        <v>0</v>
      </c>
    </row>
    <row r="30" spans="1:39" s="11" customFormat="1" ht="15">
      <c r="A30" s="26">
        <v>27</v>
      </c>
      <c r="B30" s="32" t="s">
        <v>76</v>
      </c>
      <c r="C30" s="32" t="s">
        <v>77</v>
      </c>
      <c r="D30" s="32" t="s">
        <v>62</v>
      </c>
      <c r="E30" s="32" t="s">
        <v>62</v>
      </c>
      <c r="F30" s="20">
        <f t="shared" si="14"/>
        <v>2</v>
      </c>
      <c r="G30" s="33">
        <v>2</v>
      </c>
      <c r="H30" s="25">
        <f t="shared" si="1"/>
        <v>182.23000000000002</v>
      </c>
      <c r="I30" s="26"/>
      <c r="J30" s="26">
        <v>91.98</v>
      </c>
      <c r="K30" s="26"/>
      <c r="L30" s="1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>
        <v>90.25</v>
      </c>
      <c r="Z30" s="19">
        <f t="shared" si="15"/>
        <v>182.23000000000002</v>
      </c>
      <c r="AA30" s="7">
        <f>SUM(LARGE(AB30:AN30,{1,2,3,4,5,6,7,8}))</f>
        <v>182.23000000000002</v>
      </c>
      <c r="AB30" s="7">
        <f t="shared" si="2"/>
        <v>91.98</v>
      </c>
      <c r="AC30" s="7">
        <f t="shared" si="3"/>
        <v>0</v>
      </c>
      <c r="AD30" s="7">
        <f t="shared" si="4"/>
        <v>0</v>
      </c>
      <c r="AE30" s="7">
        <f t="shared" si="5"/>
        <v>0</v>
      </c>
      <c r="AF30" s="7">
        <f t="shared" si="6"/>
        <v>90.25</v>
      </c>
      <c r="AG30" s="7">
        <f t="shared" si="7"/>
        <v>0</v>
      </c>
      <c r="AH30" s="7">
        <f t="shared" si="8"/>
        <v>0</v>
      </c>
      <c r="AI30" s="7">
        <f t="shared" si="9"/>
        <v>0</v>
      </c>
      <c r="AJ30" s="7">
        <f t="shared" si="10"/>
        <v>0</v>
      </c>
      <c r="AK30" s="7">
        <f t="shared" si="11"/>
        <v>0</v>
      </c>
      <c r="AL30" s="7">
        <f t="shared" si="12"/>
        <v>0</v>
      </c>
      <c r="AM30" s="7">
        <f t="shared" si="13"/>
        <v>0</v>
      </c>
    </row>
    <row r="31" spans="1:39" s="11" customFormat="1" ht="15">
      <c r="A31" s="26">
        <v>28</v>
      </c>
      <c r="B31" s="32" t="s">
        <v>503</v>
      </c>
      <c r="C31" s="32" t="s">
        <v>502</v>
      </c>
      <c r="D31" s="32"/>
      <c r="E31" s="32" t="s">
        <v>60</v>
      </c>
      <c r="F31" s="20">
        <f t="shared" si="14"/>
        <v>2</v>
      </c>
      <c r="G31" s="33">
        <v>2</v>
      </c>
      <c r="H31" s="25">
        <f t="shared" si="1"/>
        <v>176.89</v>
      </c>
      <c r="I31" s="26"/>
      <c r="J31" s="26"/>
      <c r="K31" s="26"/>
      <c r="L31" s="16"/>
      <c r="M31" s="26"/>
      <c r="N31" s="26"/>
      <c r="O31" s="26"/>
      <c r="P31" s="26">
        <v>87.62</v>
      </c>
      <c r="Q31" s="26">
        <v>89.27</v>
      </c>
      <c r="R31" s="26"/>
      <c r="S31" s="26"/>
      <c r="T31" s="26"/>
      <c r="U31" s="26"/>
      <c r="V31" s="26"/>
      <c r="W31" s="26"/>
      <c r="X31" s="26"/>
      <c r="Y31" s="26"/>
      <c r="Z31" s="19">
        <f t="shared" si="15"/>
        <v>176.89</v>
      </c>
      <c r="AA31" s="7">
        <f>SUM(LARGE(AB31:AN31,{1,2,3,4,5,6,7,8}))</f>
        <v>176.89</v>
      </c>
      <c r="AB31" s="7">
        <f t="shared" si="2"/>
        <v>0</v>
      </c>
      <c r="AC31" s="7">
        <f t="shared" si="3"/>
        <v>0</v>
      </c>
      <c r="AD31" s="7">
        <f t="shared" si="4"/>
        <v>0</v>
      </c>
      <c r="AE31" s="7">
        <f t="shared" si="5"/>
        <v>0</v>
      </c>
      <c r="AF31" s="7">
        <f t="shared" si="6"/>
        <v>89.27</v>
      </c>
      <c r="AG31" s="7">
        <f t="shared" si="7"/>
        <v>87.62</v>
      </c>
      <c r="AH31" s="7">
        <f t="shared" si="8"/>
        <v>0</v>
      </c>
      <c r="AI31" s="7">
        <f t="shared" si="9"/>
        <v>0</v>
      </c>
      <c r="AJ31" s="7">
        <f t="shared" si="10"/>
        <v>0</v>
      </c>
      <c r="AK31" s="7">
        <f t="shared" si="11"/>
        <v>0</v>
      </c>
      <c r="AL31" s="7">
        <f t="shared" si="12"/>
        <v>0</v>
      </c>
      <c r="AM31" s="7">
        <f t="shared" si="13"/>
        <v>0</v>
      </c>
    </row>
    <row r="32" spans="1:39" s="11" customFormat="1" ht="15">
      <c r="A32" s="26">
        <v>29</v>
      </c>
      <c r="B32" s="32" t="s">
        <v>621</v>
      </c>
      <c r="C32" s="32" t="s">
        <v>620</v>
      </c>
      <c r="D32" s="32"/>
      <c r="E32" s="32" t="s">
        <v>60</v>
      </c>
      <c r="F32" s="20">
        <f t="shared" si="14"/>
        <v>2</v>
      </c>
      <c r="G32" s="33">
        <v>2</v>
      </c>
      <c r="H32" s="25">
        <f t="shared" si="1"/>
        <v>168.52999999999997</v>
      </c>
      <c r="I32" s="26"/>
      <c r="J32" s="26"/>
      <c r="K32" s="26"/>
      <c r="L32" s="16"/>
      <c r="M32" s="26"/>
      <c r="N32" s="26">
        <v>83.57</v>
      </c>
      <c r="O32" s="26"/>
      <c r="P32" s="26"/>
      <c r="Q32" s="26"/>
      <c r="R32" s="26"/>
      <c r="S32" s="26"/>
      <c r="T32" s="26"/>
      <c r="U32" s="26">
        <v>84.96</v>
      </c>
      <c r="V32" s="26"/>
      <c r="W32" s="26"/>
      <c r="X32" s="26"/>
      <c r="Y32" s="26"/>
      <c r="Z32" s="19">
        <f t="shared" si="15"/>
        <v>168.52999999999997</v>
      </c>
      <c r="AA32" s="7">
        <f>SUM(LARGE(AB32:AN32,{1,2,3,4,5,6,7,8}))</f>
        <v>168.52999999999997</v>
      </c>
      <c r="AB32" s="7">
        <f t="shared" si="2"/>
        <v>83.57</v>
      </c>
      <c r="AC32" s="7">
        <f t="shared" si="3"/>
        <v>0</v>
      </c>
      <c r="AD32" s="7">
        <f t="shared" si="4"/>
        <v>0</v>
      </c>
      <c r="AE32" s="7">
        <f t="shared" si="5"/>
        <v>0</v>
      </c>
      <c r="AF32" s="7">
        <f t="shared" si="6"/>
        <v>84.96</v>
      </c>
      <c r="AG32" s="7">
        <f t="shared" si="7"/>
        <v>0</v>
      </c>
      <c r="AH32" s="7">
        <f t="shared" si="8"/>
        <v>0</v>
      </c>
      <c r="AI32" s="7">
        <f t="shared" si="9"/>
        <v>0</v>
      </c>
      <c r="AJ32" s="7">
        <f t="shared" si="10"/>
        <v>0</v>
      </c>
      <c r="AK32" s="7">
        <f t="shared" si="11"/>
        <v>0</v>
      </c>
      <c r="AL32" s="7">
        <f t="shared" si="12"/>
        <v>0</v>
      </c>
      <c r="AM32" s="7">
        <f t="shared" si="13"/>
        <v>0</v>
      </c>
    </row>
    <row r="33" spans="1:39" s="11" customFormat="1" ht="15">
      <c r="A33" s="26">
        <v>30</v>
      </c>
      <c r="B33" s="32" t="s">
        <v>355</v>
      </c>
      <c r="C33" s="32" t="s">
        <v>356</v>
      </c>
      <c r="D33" s="32"/>
      <c r="E33" s="32" t="s">
        <v>357</v>
      </c>
      <c r="F33" s="20">
        <f t="shared" si="14"/>
        <v>2</v>
      </c>
      <c r="G33" s="33">
        <v>2</v>
      </c>
      <c r="H33" s="25">
        <f t="shared" si="1"/>
        <v>165.86</v>
      </c>
      <c r="I33" s="26">
        <v>75.78</v>
      </c>
      <c r="J33" s="26"/>
      <c r="K33" s="26"/>
      <c r="L33" s="16">
        <v>90.08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9">
        <f t="shared" si="15"/>
        <v>165.86</v>
      </c>
      <c r="AA33" s="7">
        <f>SUM(LARGE(AB33:AN33,{1,2,3,4,5,6,7,8}))</f>
        <v>165.86</v>
      </c>
      <c r="AB33" s="7">
        <f t="shared" si="2"/>
        <v>90.08</v>
      </c>
      <c r="AC33" s="7">
        <f t="shared" si="3"/>
        <v>75.78</v>
      </c>
      <c r="AD33" s="7">
        <f t="shared" si="4"/>
        <v>0</v>
      </c>
      <c r="AE33" s="7">
        <f t="shared" si="5"/>
        <v>0</v>
      </c>
      <c r="AF33" s="7">
        <f t="shared" si="6"/>
        <v>0</v>
      </c>
      <c r="AG33" s="7">
        <f t="shared" si="7"/>
        <v>0</v>
      </c>
      <c r="AH33" s="7">
        <f t="shared" si="8"/>
        <v>0</v>
      </c>
      <c r="AI33" s="7">
        <f t="shared" si="9"/>
        <v>0</v>
      </c>
      <c r="AJ33" s="7">
        <f t="shared" si="10"/>
        <v>0</v>
      </c>
      <c r="AK33" s="7">
        <f t="shared" si="11"/>
        <v>0</v>
      </c>
      <c r="AL33" s="7">
        <f t="shared" si="12"/>
        <v>0</v>
      </c>
      <c r="AM33" s="7">
        <f t="shared" si="13"/>
        <v>0</v>
      </c>
    </row>
    <row r="34" spans="1:39" s="11" customFormat="1" ht="15">
      <c r="A34" s="26">
        <v>31</v>
      </c>
      <c r="B34" s="32" t="s">
        <v>258</v>
      </c>
      <c r="C34" s="32" t="s">
        <v>504</v>
      </c>
      <c r="D34" s="32"/>
      <c r="E34" s="32" t="s">
        <v>59</v>
      </c>
      <c r="F34" s="20">
        <f t="shared" si="14"/>
        <v>2</v>
      </c>
      <c r="G34" s="33">
        <v>2</v>
      </c>
      <c r="H34" s="25">
        <f t="shared" si="1"/>
        <v>165.23000000000002</v>
      </c>
      <c r="I34" s="26"/>
      <c r="J34" s="26"/>
      <c r="K34" s="26"/>
      <c r="L34" s="16"/>
      <c r="M34" s="26"/>
      <c r="N34" s="26"/>
      <c r="O34" s="26"/>
      <c r="P34" s="26">
        <v>82.81</v>
      </c>
      <c r="Q34" s="26"/>
      <c r="R34" s="26"/>
      <c r="S34" s="26"/>
      <c r="T34" s="26"/>
      <c r="U34" s="26"/>
      <c r="V34" s="26"/>
      <c r="W34" s="26">
        <v>82.42</v>
      </c>
      <c r="X34" s="26"/>
      <c r="Y34" s="26"/>
      <c r="Z34" s="19">
        <f t="shared" si="15"/>
        <v>165.23000000000002</v>
      </c>
      <c r="AA34" s="7">
        <f>SUM(LARGE(AB34:AN34,{1,2,3,4,5,6,7,8}))</f>
        <v>165.23000000000002</v>
      </c>
      <c r="AB34" s="7">
        <f t="shared" si="2"/>
        <v>0</v>
      </c>
      <c r="AC34" s="7">
        <f t="shared" si="3"/>
        <v>0</v>
      </c>
      <c r="AD34" s="7">
        <f t="shared" si="4"/>
        <v>0</v>
      </c>
      <c r="AE34" s="7">
        <f t="shared" si="5"/>
        <v>0</v>
      </c>
      <c r="AF34" s="7">
        <f t="shared" si="6"/>
        <v>82.81</v>
      </c>
      <c r="AG34" s="7">
        <f t="shared" si="7"/>
        <v>82.42</v>
      </c>
      <c r="AH34" s="7">
        <f t="shared" si="8"/>
        <v>0</v>
      </c>
      <c r="AI34" s="7">
        <f t="shared" si="9"/>
        <v>0</v>
      </c>
      <c r="AJ34" s="7">
        <f t="shared" si="10"/>
        <v>0</v>
      </c>
      <c r="AK34" s="7">
        <f t="shared" si="11"/>
        <v>0</v>
      </c>
      <c r="AL34" s="7">
        <f t="shared" si="12"/>
        <v>0</v>
      </c>
      <c r="AM34" s="7">
        <f t="shared" si="13"/>
        <v>0</v>
      </c>
    </row>
    <row r="35" spans="1:39" s="11" customFormat="1" ht="15">
      <c r="A35" s="26">
        <v>32</v>
      </c>
      <c r="B35" s="32" t="s">
        <v>96</v>
      </c>
      <c r="C35" s="32" t="s">
        <v>97</v>
      </c>
      <c r="D35" s="32" t="s">
        <v>60</v>
      </c>
      <c r="E35" s="32" t="s">
        <v>656</v>
      </c>
      <c r="F35" s="20">
        <f t="shared" si="14"/>
        <v>2</v>
      </c>
      <c r="G35" s="33">
        <v>2</v>
      </c>
      <c r="H35" s="25">
        <f t="shared" si="1"/>
        <v>161.05</v>
      </c>
      <c r="I35" s="26"/>
      <c r="J35" s="26">
        <v>74.52</v>
      </c>
      <c r="K35" s="26"/>
      <c r="L35" s="16"/>
      <c r="M35" s="26"/>
      <c r="N35" s="26"/>
      <c r="O35" s="26"/>
      <c r="P35" s="26"/>
      <c r="Q35" s="26"/>
      <c r="R35" s="26"/>
      <c r="S35" s="26">
        <v>86.53</v>
      </c>
      <c r="T35" s="26"/>
      <c r="U35" s="26"/>
      <c r="V35" s="26"/>
      <c r="W35" s="26"/>
      <c r="X35" s="26"/>
      <c r="Y35" s="26"/>
      <c r="Z35" s="19">
        <f t="shared" si="15"/>
        <v>161.05</v>
      </c>
      <c r="AA35" s="7">
        <f>SUM(LARGE(AB35:AN35,{1,2,3,4,5,6,7,8}))</f>
        <v>161.05</v>
      </c>
      <c r="AB35" s="7">
        <f t="shared" si="2"/>
        <v>74.52</v>
      </c>
      <c r="AC35" s="7">
        <f t="shared" si="3"/>
        <v>0</v>
      </c>
      <c r="AD35" s="7">
        <f t="shared" si="4"/>
        <v>0</v>
      </c>
      <c r="AE35" s="7">
        <f t="shared" si="5"/>
        <v>0</v>
      </c>
      <c r="AF35" s="7">
        <f t="shared" si="6"/>
        <v>86.53</v>
      </c>
      <c r="AG35" s="7">
        <f t="shared" si="7"/>
        <v>0</v>
      </c>
      <c r="AH35" s="7">
        <f t="shared" si="8"/>
        <v>0</v>
      </c>
      <c r="AI35" s="7">
        <f t="shared" si="9"/>
        <v>0</v>
      </c>
      <c r="AJ35" s="7">
        <f t="shared" si="10"/>
        <v>0</v>
      </c>
      <c r="AK35" s="7">
        <f t="shared" si="11"/>
        <v>0</v>
      </c>
      <c r="AL35" s="7">
        <f t="shared" si="12"/>
        <v>0</v>
      </c>
      <c r="AM35" s="7">
        <f t="shared" si="13"/>
        <v>0</v>
      </c>
    </row>
    <row r="36" spans="1:39" s="11" customFormat="1" ht="15">
      <c r="A36" s="26">
        <v>33</v>
      </c>
      <c r="B36" s="32" t="s">
        <v>508</v>
      </c>
      <c r="C36" s="32" t="s">
        <v>507</v>
      </c>
      <c r="D36" s="32"/>
      <c r="E36" s="32" t="s">
        <v>60</v>
      </c>
      <c r="F36" s="20">
        <f t="shared" si="14"/>
        <v>2</v>
      </c>
      <c r="G36" s="33">
        <v>2</v>
      </c>
      <c r="H36" s="25">
        <f aca="true" t="shared" si="16" ref="H36:H67">+Z36</f>
        <v>157.69</v>
      </c>
      <c r="I36" s="26"/>
      <c r="J36" s="26"/>
      <c r="K36" s="26"/>
      <c r="L36" s="16"/>
      <c r="M36" s="26"/>
      <c r="N36" s="26"/>
      <c r="O36" s="26"/>
      <c r="P36" s="26">
        <v>77.68</v>
      </c>
      <c r="Q36" s="26"/>
      <c r="R36" s="26"/>
      <c r="S36" s="26"/>
      <c r="T36" s="26"/>
      <c r="U36" s="26"/>
      <c r="V36" s="26"/>
      <c r="W36" s="26"/>
      <c r="X36" s="26"/>
      <c r="Y36" s="26">
        <v>80.01</v>
      </c>
      <c r="Z36" s="19">
        <f t="shared" si="15"/>
        <v>157.69</v>
      </c>
      <c r="AA36" s="7">
        <f>SUM(LARGE(AB36:AN36,{1,2,3,4,5,6,7,8}))</f>
        <v>157.69</v>
      </c>
      <c r="AB36" s="7">
        <f aca="true" t="shared" si="17" ref="AB36:AB67">+IF(COUNT($I36:$O36)&gt;0,LARGE($I36:$O36,1),0)</f>
        <v>0</v>
      </c>
      <c r="AC36" s="7">
        <f aca="true" t="shared" si="18" ref="AC36:AC67">+IF(COUNT($I36:$O36)&gt;1,LARGE($I36:$O36,2),0)</f>
        <v>0</v>
      </c>
      <c r="AD36" s="7">
        <f aca="true" t="shared" si="19" ref="AD36:AD67">+IF(COUNT($I36:$O36)&gt;2,LARGE($I36:$O36,3),0)</f>
        <v>0</v>
      </c>
      <c r="AE36" s="7">
        <f aca="true" t="shared" si="20" ref="AE36:AE67">+IF(COUNT($I36:$O36)&gt;3,LARGE($I36:$O36,4),0)</f>
        <v>0</v>
      </c>
      <c r="AF36" s="7">
        <f aca="true" t="shared" si="21" ref="AF36:AF67">+IF(COUNT($P36:$Y36)&gt;0,LARGE($P36:$Y36,1),0)</f>
        <v>80.01</v>
      </c>
      <c r="AG36" s="7">
        <f aca="true" t="shared" si="22" ref="AG36:AG67">+IF(COUNT($P36:$Y36)&gt;1,LARGE($P36:$Y36,2),0)</f>
        <v>77.68</v>
      </c>
      <c r="AH36" s="7">
        <f aca="true" t="shared" si="23" ref="AH36:AH67">+IF(COUNT($P36:$Y36)&gt;2,LARGE($P36:$Y36,3),0)</f>
        <v>0</v>
      </c>
      <c r="AI36" s="7">
        <f aca="true" t="shared" si="24" ref="AI36:AI67">+IF(COUNT($P36:$Y36)&gt;3,LARGE($P36:$Y36,4),0)</f>
        <v>0</v>
      </c>
      <c r="AJ36" s="7">
        <f aca="true" t="shared" si="25" ref="AJ36:AJ67">+IF(COUNT($P36:$Y36)&gt;4,LARGE($P36:$Y36,5),0)</f>
        <v>0</v>
      </c>
      <c r="AK36" s="7">
        <f aca="true" t="shared" si="26" ref="AK36:AK67">+IF(COUNT($P36:$Y36)&gt;5,LARGE($P36:$Y36,6),0)</f>
        <v>0</v>
      </c>
      <c r="AL36" s="7">
        <f aca="true" t="shared" si="27" ref="AL36:AL67">+IF(COUNT($P36:$Y36)&gt;6,LARGE($P36:$Y36,7),0)</f>
        <v>0</v>
      </c>
      <c r="AM36" s="7">
        <f aca="true" t="shared" si="28" ref="AM36:AM67">+IF(COUNT($P36:$Y36)&gt;7,LARGE($P36:$Y36,8),0)</f>
        <v>0</v>
      </c>
    </row>
    <row r="37" spans="1:39" s="11" customFormat="1" ht="15">
      <c r="A37" s="26">
        <v>34</v>
      </c>
      <c r="B37" s="32" t="s">
        <v>193</v>
      </c>
      <c r="C37" s="32" t="s">
        <v>318</v>
      </c>
      <c r="D37" s="32"/>
      <c r="E37" s="32" t="s">
        <v>61</v>
      </c>
      <c r="F37" s="20">
        <f t="shared" si="14"/>
        <v>2</v>
      </c>
      <c r="G37" s="33">
        <v>1</v>
      </c>
      <c r="H37" s="25">
        <f t="shared" si="16"/>
        <v>155.55</v>
      </c>
      <c r="I37" s="26"/>
      <c r="J37" s="26"/>
      <c r="K37" s="26"/>
      <c r="L37" s="16"/>
      <c r="M37" s="26"/>
      <c r="N37" s="26">
        <v>77.85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>
        <v>77.7</v>
      </c>
      <c r="Z37" s="19">
        <f t="shared" si="15"/>
        <v>155.55</v>
      </c>
      <c r="AA37" s="7">
        <f>SUM(LARGE(AB37:AN37,{1,2,3,4,5,6,7,8}))</f>
        <v>155.55</v>
      </c>
      <c r="AB37" s="7">
        <f t="shared" si="17"/>
        <v>77.85</v>
      </c>
      <c r="AC37" s="7">
        <f t="shared" si="18"/>
        <v>0</v>
      </c>
      <c r="AD37" s="7">
        <f t="shared" si="19"/>
        <v>0</v>
      </c>
      <c r="AE37" s="7">
        <f t="shared" si="20"/>
        <v>0</v>
      </c>
      <c r="AF37" s="7">
        <f t="shared" si="21"/>
        <v>77.7</v>
      </c>
      <c r="AG37" s="7">
        <f t="shared" si="22"/>
        <v>0</v>
      </c>
      <c r="AH37" s="7">
        <f t="shared" si="23"/>
        <v>0</v>
      </c>
      <c r="AI37" s="7">
        <f t="shared" si="24"/>
        <v>0</v>
      </c>
      <c r="AJ37" s="7">
        <f t="shared" si="25"/>
        <v>0</v>
      </c>
      <c r="AK37" s="7">
        <f t="shared" si="26"/>
        <v>0</v>
      </c>
      <c r="AL37" s="7">
        <f t="shared" si="27"/>
        <v>0</v>
      </c>
      <c r="AM37" s="7">
        <f t="shared" si="28"/>
        <v>0</v>
      </c>
    </row>
    <row r="38" spans="1:39" s="11" customFormat="1" ht="15">
      <c r="A38" s="26">
        <v>35</v>
      </c>
      <c r="B38" s="32" t="s">
        <v>625</v>
      </c>
      <c r="C38" s="32" t="s">
        <v>626</v>
      </c>
      <c r="D38" s="32"/>
      <c r="E38" s="32" t="s">
        <v>60</v>
      </c>
      <c r="F38" s="20">
        <f aca="true" t="shared" si="29" ref="F38:F69">COUNT(I38:Y38)</f>
        <v>2</v>
      </c>
      <c r="G38" s="33">
        <v>2</v>
      </c>
      <c r="H38" s="25">
        <f t="shared" si="16"/>
        <v>149.21</v>
      </c>
      <c r="I38" s="26"/>
      <c r="J38" s="26"/>
      <c r="K38" s="26"/>
      <c r="L38" s="16"/>
      <c r="M38" s="26"/>
      <c r="N38" s="26">
        <v>80.93</v>
      </c>
      <c r="O38" s="26"/>
      <c r="P38" s="26"/>
      <c r="Q38" s="26"/>
      <c r="R38" s="26"/>
      <c r="S38" s="26"/>
      <c r="T38" s="26"/>
      <c r="U38" s="26">
        <v>68.28</v>
      </c>
      <c r="V38" s="26"/>
      <c r="W38" s="26"/>
      <c r="X38" s="26"/>
      <c r="Y38" s="26"/>
      <c r="Z38" s="19">
        <f t="shared" si="15"/>
        <v>149.21</v>
      </c>
      <c r="AA38" s="7">
        <f>SUM(LARGE(AB38:AN38,{1,2,3,4,5,6,7,8}))</f>
        <v>149.21</v>
      </c>
      <c r="AB38" s="7">
        <f t="shared" si="17"/>
        <v>80.93</v>
      </c>
      <c r="AC38" s="7">
        <f t="shared" si="18"/>
        <v>0</v>
      </c>
      <c r="AD38" s="7">
        <f t="shared" si="19"/>
        <v>0</v>
      </c>
      <c r="AE38" s="7">
        <f t="shared" si="20"/>
        <v>0</v>
      </c>
      <c r="AF38" s="7">
        <f t="shared" si="21"/>
        <v>68.28</v>
      </c>
      <c r="AG38" s="7">
        <f t="shared" si="22"/>
        <v>0</v>
      </c>
      <c r="AH38" s="7">
        <f t="shared" si="23"/>
        <v>0</v>
      </c>
      <c r="AI38" s="7">
        <f t="shared" si="24"/>
        <v>0</v>
      </c>
      <c r="AJ38" s="7">
        <f t="shared" si="25"/>
        <v>0</v>
      </c>
      <c r="AK38" s="7">
        <f t="shared" si="26"/>
        <v>0</v>
      </c>
      <c r="AL38" s="7">
        <f t="shared" si="27"/>
        <v>0</v>
      </c>
      <c r="AM38" s="7">
        <f t="shared" si="28"/>
        <v>0</v>
      </c>
    </row>
    <row r="39" spans="1:39" s="11" customFormat="1" ht="15">
      <c r="A39" s="26">
        <v>36</v>
      </c>
      <c r="B39" s="32" t="s">
        <v>104</v>
      </c>
      <c r="C39" s="32" t="s">
        <v>105</v>
      </c>
      <c r="D39" s="32" t="s">
        <v>65</v>
      </c>
      <c r="E39" s="32" t="s">
        <v>65</v>
      </c>
      <c r="F39" s="20">
        <f t="shared" si="29"/>
        <v>2</v>
      </c>
      <c r="G39" s="33">
        <v>2</v>
      </c>
      <c r="H39" s="25">
        <f t="shared" si="16"/>
        <v>147.07</v>
      </c>
      <c r="I39" s="26"/>
      <c r="J39" s="26">
        <v>71.1</v>
      </c>
      <c r="K39" s="26"/>
      <c r="L39" s="16"/>
      <c r="M39" s="26"/>
      <c r="N39" s="26"/>
      <c r="O39" s="26"/>
      <c r="P39" s="26">
        <v>75.97</v>
      </c>
      <c r="Q39" s="26"/>
      <c r="R39" s="26"/>
      <c r="S39" s="26"/>
      <c r="T39" s="26"/>
      <c r="U39" s="26"/>
      <c r="V39" s="26"/>
      <c r="W39" s="26"/>
      <c r="X39" s="26"/>
      <c r="Y39" s="26"/>
      <c r="Z39" s="19">
        <f t="shared" si="15"/>
        <v>147.07</v>
      </c>
      <c r="AA39" s="7">
        <f>SUM(LARGE(AB39:AN39,{1,2,3,4,5,6,7,8}))</f>
        <v>147.07</v>
      </c>
      <c r="AB39" s="7">
        <f t="shared" si="17"/>
        <v>71.1</v>
      </c>
      <c r="AC39" s="7">
        <f t="shared" si="18"/>
        <v>0</v>
      </c>
      <c r="AD39" s="7">
        <f t="shared" si="19"/>
        <v>0</v>
      </c>
      <c r="AE39" s="7">
        <f t="shared" si="20"/>
        <v>0</v>
      </c>
      <c r="AF39" s="7">
        <f t="shared" si="21"/>
        <v>75.97</v>
      </c>
      <c r="AG39" s="7">
        <f t="shared" si="22"/>
        <v>0</v>
      </c>
      <c r="AH39" s="7">
        <f t="shared" si="23"/>
        <v>0</v>
      </c>
      <c r="AI39" s="7">
        <f t="shared" si="24"/>
        <v>0</v>
      </c>
      <c r="AJ39" s="7">
        <f t="shared" si="25"/>
        <v>0</v>
      </c>
      <c r="AK39" s="7">
        <f t="shared" si="26"/>
        <v>0</v>
      </c>
      <c r="AL39" s="7">
        <f t="shared" si="27"/>
        <v>0</v>
      </c>
      <c r="AM39" s="7">
        <f t="shared" si="28"/>
        <v>0</v>
      </c>
    </row>
    <row r="40" spans="1:39" s="11" customFormat="1" ht="15">
      <c r="A40" s="26">
        <v>37</v>
      </c>
      <c r="B40" s="32" t="s">
        <v>386</v>
      </c>
      <c r="C40" s="32" t="s">
        <v>387</v>
      </c>
      <c r="D40" s="32"/>
      <c r="E40" s="32" t="s">
        <v>347</v>
      </c>
      <c r="F40" s="20">
        <f t="shared" si="29"/>
        <v>2</v>
      </c>
      <c r="G40" s="33">
        <v>2</v>
      </c>
      <c r="H40" s="25">
        <f t="shared" si="16"/>
        <v>137</v>
      </c>
      <c r="I40" s="26"/>
      <c r="J40" s="26"/>
      <c r="K40" s="26">
        <v>70.75</v>
      </c>
      <c r="L40" s="16"/>
      <c r="M40" s="26"/>
      <c r="N40" s="26"/>
      <c r="O40" s="26"/>
      <c r="P40" s="26"/>
      <c r="Q40" s="26"/>
      <c r="R40" s="26"/>
      <c r="S40" s="26"/>
      <c r="T40" s="26"/>
      <c r="U40" s="26"/>
      <c r="V40" s="26">
        <v>66.25</v>
      </c>
      <c r="W40" s="26"/>
      <c r="X40" s="26"/>
      <c r="Y40" s="26"/>
      <c r="Z40" s="19">
        <f t="shared" si="15"/>
        <v>137</v>
      </c>
      <c r="AA40" s="7">
        <f>SUM(LARGE(AB40:AN40,{1,2,3,4,5,6,7,8}))</f>
        <v>137</v>
      </c>
      <c r="AB40" s="7">
        <f t="shared" si="17"/>
        <v>70.75</v>
      </c>
      <c r="AC40" s="7">
        <f t="shared" si="18"/>
        <v>0</v>
      </c>
      <c r="AD40" s="7">
        <f t="shared" si="19"/>
        <v>0</v>
      </c>
      <c r="AE40" s="7">
        <f t="shared" si="20"/>
        <v>0</v>
      </c>
      <c r="AF40" s="7">
        <f t="shared" si="21"/>
        <v>66.25</v>
      </c>
      <c r="AG40" s="7">
        <f t="shared" si="22"/>
        <v>0</v>
      </c>
      <c r="AH40" s="7">
        <f t="shared" si="23"/>
        <v>0</v>
      </c>
      <c r="AI40" s="7">
        <f t="shared" si="24"/>
        <v>0</v>
      </c>
      <c r="AJ40" s="7">
        <f t="shared" si="25"/>
        <v>0</v>
      </c>
      <c r="AK40" s="7">
        <f t="shared" si="26"/>
        <v>0</v>
      </c>
      <c r="AL40" s="7">
        <f t="shared" si="27"/>
        <v>0</v>
      </c>
      <c r="AM40" s="7">
        <f t="shared" si="28"/>
        <v>0</v>
      </c>
    </row>
    <row r="41" spans="1:39" s="11" customFormat="1" ht="15">
      <c r="A41" s="26">
        <v>38</v>
      </c>
      <c r="B41" s="32" t="s">
        <v>695</v>
      </c>
      <c r="C41" s="32" t="s">
        <v>49</v>
      </c>
      <c r="D41" s="32"/>
      <c r="E41" s="32" t="s">
        <v>347</v>
      </c>
      <c r="F41" s="20">
        <f t="shared" si="29"/>
        <v>2</v>
      </c>
      <c r="G41" s="33">
        <v>2</v>
      </c>
      <c r="H41" s="25">
        <f t="shared" si="16"/>
        <v>133.81</v>
      </c>
      <c r="I41" s="26"/>
      <c r="J41" s="26"/>
      <c r="K41" s="26"/>
      <c r="L41" s="16"/>
      <c r="M41" s="26"/>
      <c r="N41" s="26"/>
      <c r="O41" s="26"/>
      <c r="P41" s="26"/>
      <c r="Q41" s="26"/>
      <c r="R41" s="26"/>
      <c r="S41" s="26"/>
      <c r="T41" s="26"/>
      <c r="U41" s="26"/>
      <c r="V41" s="26">
        <v>62.91</v>
      </c>
      <c r="W41" s="26">
        <v>70.9</v>
      </c>
      <c r="X41" s="26"/>
      <c r="Y41" s="26"/>
      <c r="Z41" s="19">
        <f t="shared" si="15"/>
        <v>133.81</v>
      </c>
      <c r="AA41" s="7">
        <f>SUM(LARGE(AB41:AN41,{1,2,3,4,5,6,7,8}))</f>
        <v>133.81</v>
      </c>
      <c r="AB41" s="7">
        <f t="shared" si="17"/>
        <v>0</v>
      </c>
      <c r="AC41" s="7">
        <f t="shared" si="18"/>
        <v>0</v>
      </c>
      <c r="AD41" s="7">
        <f t="shared" si="19"/>
        <v>0</v>
      </c>
      <c r="AE41" s="7">
        <f t="shared" si="20"/>
        <v>0</v>
      </c>
      <c r="AF41" s="7">
        <f t="shared" si="21"/>
        <v>70.9</v>
      </c>
      <c r="AG41" s="7">
        <f t="shared" si="22"/>
        <v>62.91</v>
      </c>
      <c r="AH41" s="7">
        <f t="shared" si="23"/>
        <v>0</v>
      </c>
      <c r="AI41" s="7">
        <f t="shared" si="24"/>
        <v>0</v>
      </c>
      <c r="AJ41" s="7">
        <f t="shared" si="25"/>
        <v>0</v>
      </c>
      <c r="AK41" s="7">
        <f t="shared" si="26"/>
        <v>0</v>
      </c>
      <c r="AL41" s="7">
        <f t="shared" si="27"/>
        <v>0</v>
      </c>
      <c r="AM41" s="7">
        <f t="shared" si="28"/>
        <v>0</v>
      </c>
    </row>
    <row r="42" spans="1:39" s="11" customFormat="1" ht="15">
      <c r="A42" s="26">
        <v>39</v>
      </c>
      <c r="B42" s="32" t="s">
        <v>72</v>
      </c>
      <c r="C42" s="32" t="s">
        <v>696</v>
      </c>
      <c r="D42" s="32"/>
      <c r="E42" s="32" t="s">
        <v>347</v>
      </c>
      <c r="F42" s="20">
        <f t="shared" si="29"/>
        <v>2</v>
      </c>
      <c r="G42" s="33">
        <v>1</v>
      </c>
      <c r="H42" s="25">
        <f t="shared" si="16"/>
        <v>127.58</v>
      </c>
      <c r="I42" s="26"/>
      <c r="J42" s="26"/>
      <c r="K42" s="26"/>
      <c r="L42" s="16"/>
      <c r="M42" s="26"/>
      <c r="N42" s="26"/>
      <c r="O42" s="26"/>
      <c r="P42" s="26"/>
      <c r="Q42" s="26"/>
      <c r="R42" s="26"/>
      <c r="S42" s="26"/>
      <c r="T42" s="26"/>
      <c r="U42" s="26"/>
      <c r="V42" s="26">
        <v>62.39</v>
      </c>
      <c r="W42" s="26"/>
      <c r="X42" s="26"/>
      <c r="Y42" s="26">
        <v>65.19</v>
      </c>
      <c r="Z42" s="19">
        <f t="shared" si="15"/>
        <v>127.58</v>
      </c>
      <c r="AA42" s="7">
        <f>SUM(LARGE(AB42:AN42,{1,2,3,4,5,6,7,8}))</f>
        <v>127.58</v>
      </c>
      <c r="AB42" s="7">
        <f t="shared" si="17"/>
        <v>0</v>
      </c>
      <c r="AC42" s="7">
        <f t="shared" si="18"/>
        <v>0</v>
      </c>
      <c r="AD42" s="7">
        <f t="shared" si="19"/>
        <v>0</v>
      </c>
      <c r="AE42" s="7">
        <f t="shared" si="20"/>
        <v>0</v>
      </c>
      <c r="AF42" s="7">
        <f t="shared" si="21"/>
        <v>65.19</v>
      </c>
      <c r="AG42" s="7">
        <f t="shared" si="22"/>
        <v>62.39</v>
      </c>
      <c r="AH42" s="7">
        <f t="shared" si="23"/>
        <v>0</v>
      </c>
      <c r="AI42" s="7">
        <f t="shared" si="24"/>
        <v>0</v>
      </c>
      <c r="AJ42" s="7">
        <f t="shared" si="25"/>
        <v>0</v>
      </c>
      <c r="AK42" s="7">
        <f t="shared" si="26"/>
        <v>0</v>
      </c>
      <c r="AL42" s="7">
        <f t="shared" si="27"/>
        <v>0</v>
      </c>
      <c r="AM42" s="7">
        <f t="shared" si="28"/>
        <v>0</v>
      </c>
    </row>
    <row r="43" spans="1:39" s="11" customFormat="1" ht="15">
      <c r="A43" s="26">
        <v>40</v>
      </c>
      <c r="B43" s="32" t="s">
        <v>427</v>
      </c>
      <c r="C43" s="32" t="s">
        <v>426</v>
      </c>
      <c r="D43" s="32"/>
      <c r="E43" s="32" t="s">
        <v>95</v>
      </c>
      <c r="F43" s="20">
        <f t="shared" si="29"/>
        <v>1</v>
      </c>
      <c r="G43" s="33">
        <v>1</v>
      </c>
      <c r="H43" s="25">
        <f t="shared" si="16"/>
        <v>98.73</v>
      </c>
      <c r="I43" s="26"/>
      <c r="J43" s="26"/>
      <c r="K43" s="26"/>
      <c r="L43" s="16">
        <v>98.73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9">
        <f t="shared" si="15"/>
        <v>98.73</v>
      </c>
      <c r="AA43" s="7">
        <f>SUM(LARGE(AB43:AN43,{1,2,3,4,5,6,7,8}))</f>
        <v>98.73</v>
      </c>
      <c r="AB43" s="7">
        <f t="shared" si="17"/>
        <v>98.73</v>
      </c>
      <c r="AC43" s="7">
        <f t="shared" si="18"/>
        <v>0</v>
      </c>
      <c r="AD43" s="7">
        <f t="shared" si="19"/>
        <v>0</v>
      </c>
      <c r="AE43" s="7">
        <f t="shared" si="20"/>
        <v>0</v>
      </c>
      <c r="AF43" s="7">
        <f t="shared" si="21"/>
        <v>0</v>
      </c>
      <c r="AG43" s="7">
        <f t="shared" si="22"/>
        <v>0</v>
      </c>
      <c r="AH43" s="7">
        <f t="shared" si="23"/>
        <v>0</v>
      </c>
      <c r="AI43" s="7">
        <f t="shared" si="24"/>
        <v>0</v>
      </c>
      <c r="AJ43" s="7">
        <f t="shared" si="25"/>
        <v>0</v>
      </c>
      <c r="AK43" s="7">
        <f t="shared" si="26"/>
        <v>0</v>
      </c>
      <c r="AL43" s="7">
        <f t="shared" si="27"/>
        <v>0</v>
      </c>
      <c r="AM43" s="7">
        <f t="shared" si="28"/>
        <v>0</v>
      </c>
    </row>
    <row r="44" spans="1:39" s="11" customFormat="1" ht="15">
      <c r="A44" s="26">
        <v>41</v>
      </c>
      <c r="B44" s="32" t="s">
        <v>429</v>
      </c>
      <c r="C44" s="32" t="s">
        <v>428</v>
      </c>
      <c r="D44" s="32"/>
      <c r="E44" s="32" t="s">
        <v>74</v>
      </c>
      <c r="F44" s="20">
        <f t="shared" si="29"/>
        <v>1</v>
      </c>
      <c r="G44" s="33">
        <v>1</v>
      </c>
      <c r="H44" s="25">
        <f t="shared" si="16"/>
        <v>97.94</v>
      </c>
      <c r="I44" s="26"/>
      <c r="J44" s="26"/>
      <c r="K44" s="26"/>
      <c r="L44" s="16">
        <v>97.94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9">
        <f t="shared" si="15"/>
        <v>97.94</v>
      </c>
      <c r="AA44" s="7">
        <f>SUM(LARGE(AB44:AN44,{1,2,3,4,5,6,7,8}))</f>
        <v>97.94</v>
      </c>
      <c r="AB44" s="7">
        <f t="shared" si="17"/>
        <v>97.94</v>
      </c>
      <c r="AC44" s="7">
        <f t="shared" si="18"/>
        <v>0</v>
      </c>
      <c r="AD44" s="7">
        <f t="shared" si="19"/>
        <v>0</v>
      </c>
      <c r="AE44" s="7">
        <f t="shared" si="20"/>
        <v>0</v>
      </c>
      <c r="AF44" s="7">
        <f t="shared" si="21"/>
        <v>0</v>
      </c>
      <c r="AG44" s="7">
        <f t="shared" si="22"/>
        <v>0</v>
      </c>
      <c r="AH44" s="7">
        <f t="shared" si="23"/>
        <v>0</v>
      </c>
      <c r="AI44" s="7">
        <f t="shared" si="24"/>
        <v>0</v>
      </c>
      <c r="AJ44" s="7">
        <f t="shared" si="25"/>
        <v>0</v>
      </c>
      <c r="AK44" s="7">
        <f t="shared" si="26"/>
        <v>0</v>
      </c>
      <c r="AL44" s="7">
        <f t="shared" si="27"/>
        <v>0</v>
      </c>
      <c r="AM44" s="7">
        <f t="shared" si="28"/>
        <v>0</v>
      </c>
    </row>
    <row r="45" spans="1:39" s="11" customFormat="1" ht="15">
      <c r="A45" s="26">
        <v>42</v>
      </c>
      <c r="B45" s="32" t="s">
        <v>724</v>
      </c>
      <c r="C45" s="32" t="s">
        <v>49</v>
      </c>
      <c r="D45" s="32"/>
      <c r="E45" s="32"/>
      <c r="F45" s="20">
        <f t="shared" si="29"/>
        <v>1</v>
      </c>
      <c r="G45" s="33">
        <v>1</v>
      </c>
      <c r="H45" s="25">
        <f t="shared" si="16"/>
        <v>96.81</v>
      </c>
      <c r="I45" s="26"/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96.81</v>
      </c>
      <c r="X45" s="26"/>
      <c r="Y45" s="26"/>
      <c r="Z45" s="19">
        <f t="shared" si="15"/>
        <v>96.81</v>
      </c>
      <c r="AA45" s="7">
        <f>SUM(LARGE(AB45:AN45,{1,2,3,4,5,6,7,8}))</f>
        <v>96.81</v>
      </c>
      <c r="AB45" s="7">
        <f t="shared" si="17"/>
        <v>0</v>
      </c>
      <c r="AC45" s="7">
        <f t="shared" si="18"/>
        <v>0</v>
      </c>
      <c r="AD45" s="7">
        <f t="shared" si="19"/>
        <v>0</v>
      </c>
      <c r="AE45" s="7">
        <f t="shared" si="20"/>
        <v>0</v>
      </c>
      <c r="AF45" s="7">
        <f t="shared" si="21"/>
        <v>96.81</v>
      </c>
      <c r="AG45" s="7">
        <f t="shared" si="22"/>
        <v>0</v>
      </c>
      <c r="AH45" s="7">
        <f t="shared" si="23"/>
        <v>0</v>
      </c>
      <c r="AI45" s="7">
        <f t="shared" si="24"/>
        <v>0</v>
      </c>
      <c r="AJ45" s="7">
        <f t="shared" si="25"/>
        <v>0</v>
      </c>
      <c r="AK45" s="7">
        <f t="shared" si="26"/>
        <v>0</v>
      </c>
      <c r="AL45" s="7">
        <f t="shared" si="27"/>
        <v>0</v>
      </c>
      <c r="AM45" s="7">
        <f t="shared" si="28"/>
        <v>0</v>
      </c>
    </row>
    <row r="46" spans="1:39" s="11" customFormat="1" ht="15">
      <c r="A46" s="26">
        <v>43</v>
      </c>
      <c r="B46" s="32" t="s">
        <v>706</v>
      </c>
      <c r="C46" s="32" t="s">
        <v>118</v>
      </c>
      <c r="D46" s="32"/>
      <c r="E46" s="32" t="s">
        <v>60</v>
      </c>
      <c r="F46" s="20">
        <f t="shared" si="29"/>
        <v>1</v>
      </c>
      <c r="G46" s="33">
        <v>1</v>
      </c>
      <c r="H46" s="25">
        <f t="shared" si="16"/>
        <v>94.66</v>
      </c>
      <c r="I46" s="26"/>
      <c r="J46" s="26"/>
      <c r="K46" s="26"/>
      <c r="L46" s="16"/>
      <c r="M46" s="26"/>
      <c r="N46" s="26"/>
      <c r="O46" s="26">
        <v>94.66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19">
        <f t="shared" si="15"/>
        <v>94.66</v>
      </c>
      <c r="AA46" s="7">
        <f>SUM(LARGE(AB46:AN46,{1,2,3,4,5,6,7,8}))</f>
        <v>94.66</v>
      </c>
      <c r="AB46" s="7">
        <f t="shared" si="17"/>
        <v>94.66</v>
      </c>
      <c r="AC46" s="7">
        <f t="shared" si="18"/>
        <v>0</v>
      </c>
      <c r="AD46" s="7">
        <f t="shared" si="19"/>
        <v>0</v>
      </c>
      <c r="AE46" s="7">
        <f t="shared" si="20"/>
        <v>0</v>
      </c>
      <c r="AF46" s="7">
        <f t="shared" si="21"/>
        <v>0</v>
      </c>
      <c r="AG46" s="7">
        <f t="shared" si="22"/>
        <v>0</v>
      </c>
      <c r="AH46" s="7">
        <f t="shared" si="23"/>
        <v>0</v>
      </c>
      <c r="AI46" s="7">
        <f t="shared" si="24"/>
        <v>0</v>
      </c>
      <c r="AJ46" s="7">
        <f t="shared" si="25"/>
        <v>0</v>
      </c>
      <c r="AK46" s="7">
        <f t="shared" si="26"/>
        <v>0</v>
      </c>
      <c r="AL46" s="7">
        <f t="shared" si="27"/>
        <v>0</v>
      </c>
      <c r="AM46" s="7">
        <f t="shared" si="28"/>
        <v>0</v>
      </c>
    </row>
    <row r="47" spans="1:39" s="11" customFormat="1" ht="15">
      <c r="A47" s="26">
        <v>44</v>
      </c>
      <c r="B47" s="32" t="s">
        <v>629</v>
      </c>
      <c r="C47" s="32" t="s">
        <v>725</v>
      </c>
      <c r="D47" s="32"/>
      <c r="E47" s="32"/>
      <c r="F47" s="20">
        <f t="shared" si="29"/>
        <v>1</v>
      </c>
      <c r="G47" s="33">
        <v>1</v>
      </c>
      <c r="H47" s="25">
        <f t="shared" si="16"/>
        <v>92.01</v>
      </c>
      <c r="I47" s="26"/>
      <c r="J47" s="26"/>
      <c r="K47" s="26"/>
      <c r="L47" s="1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v>92.01</v>
      </c>
      <c r="X47" s="26"/>
      <c r="Y47" s="26"/>
      <c r="Z47" s="19">
        <f t="shared" si="15"/>
        <v>92.01</v>
      </c>
      <c r="AA47" s="7">
        <f>SUM(LARGE(AB47:AN47,{1,2,3,4,5,6,7,8}))</f>
        <v>92.01</v>
      </c>
      <c r="AB47" s="7">
        <f t="shared" si="17"/>
        <v>0</v>
      </c>
      <c r="AC47" s="7">
        <f t="shared" si="18"/>
        <v>0</v>
      </c>
      <c r="AD47" s="7">
        <f t="shared" si="19"/>
        <v>0</v>
      </c>
      <c r="AE47" s="7">
        <f t="shared" si="20"/>
        <v>0</v>
      </c>
      <c r="AF47" s="7">
        <f t="shared" si="21"/>
        <v>92.01</v>
      </c>
      <c r="AG47" s="7">
        <f t="shared" si="22"/>
        <v>0</v>
      </c>
      <c r="AH47" s="7">
        <f t="shared" si="23"/>
        <v>0</v>
      </c>
      <c r="AI47" s="7">
        <f t="shared" si="24"/>
        <v>0</v>
      </c>
      <c r="AJ47" s="7">
        <f t="shared" si="25"/>
        <v>0</v>
      </c>
      <c r="AK47" s="7">
        <f t="shared" si="26"/>
        <v>0</v>
      </c>
      <c r="AL47" s="7">
        <f t="shared" si="27"/>
        <v>0</v>
      </c>
      <c r="AM47" s="7">
        <f t="shared" si="28"/>
        <v>0</v>
      </c>
    </row>
    <row r="48" spans="1:39" s="11" customFormat="1" ht="15">
      <c r="A48" s="26">
        <v>45</v>
      </c>
      <c r="B48" s="32" t="s">
        <v>758</v>
      </c>
      <c r="C48" s="32" t="s">
        <v>757</v>
      </c>
      <c r="D48" s="32"/>
      <c r="E48" s="32" t="s">
        <v>65</v>
      </c>
      <c r="F48" s="20">
        <f t="shared" si="29"/>
        <v>1</v>
      </c>
      <c r="G48" s="33">
        <v>1</v>
      </c>
      <c r="H48" s="25">
        <f t="shared" si="16"/>
        <v>87.24</v>
      </c>
      <c r="I48" s="26"/>
      <c r="J48" s="26"/>
      <c r="K48" s="26"/>
      <c r="L48" s="1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>
        <v>87.24</v>
      </c>
      <c r="Z48" s="19">
        <f t="shared" si="15"/>
        <v>87.24</v>
      </c>
      <c r="AA48" s="7">
        <f>SUM(LARGE(AB48:AN48,{1,2,3,4,5,6,7,8}))</f>
        <v>87.24</v>
      </c>
      <c r="AB48" s="7">
        <f t="shared" si="17"/>
        <v>0</v>
      </c>
      <c r="AC48" s="7">
        <f t="shared" si="18"/>
        <v>0</v>
      </c>
      <c r="AD48" s="7">
        <f t="shared" si="19"/>
        <v>0</v>
      </c>
      <c r="AE48" s="7">
        <f t="shared" si="20"/>
        <v>0</v>
      </c>
      <c r="AF48" s="7">
        <f t="shared" si="21"/>
        <v>87.24</v>
      </c>
      <c r="AG48" s="7">
        <f t="shared" si="22"/>
        <v>0</v>
      </c>
      <c r="AH48" s="7">
        <f t="shared" si="23"/>
        <v>0</v>
      </c>
      <c r="AI48" s="7">
        <f t="shared" si="24"/>
        <v>0</v>
      </c>
      <c r="AJ48" s="7">
        <f t="shared" si="25"/>
        <v>0</v>
      </c>
      <c r="AK48" s="7">
        <f t="shared" si="26"/>
        <v>0</v>
      </c>
      <c r="AL48" s="7">
        <f t="shared" si="27"/>
        <v>0</v>
      </c>
      <c r="AM48" s="7">
        <f t="shared" si="28"/>
        <v>0</v>
      </c>
    </row>
    <row r="49" spans="1:39" s="11" customFormat="1" ht="15">
      <c r="A49" s="26">
        <v>46</v>
      </c>
      <c r="B49" s="32" t="s">
        <v>84</v>
      </c>
      <c r="C49" s="32" t="s">
        <v>85</v>
      </c>
      <c r="D49" s="32" t="s">
        <v>64</v>
      </c>
      <c r="E49" s="32" t="s">
        <v>64</v>
      </c>
      <c r="F49" s="20">
        <f t="shared" si="29"/>
        <v>1</v>
      </c>
      <c r="G49" s="33">
        <v>1</v>
      </c>
      <c r="H49" s="25">
        <f t="shared" si="16"/>
        <v>85.95</v>
      </c>
      <c r="I49" s="26"/>
      <c r="J49" s="26">
        <v>85.95</v>
      </c>
      <c r="K49" s="26"/>
      <c r="L49" s="1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9">
        <f aca="true" t="shared" si="30" ref="Z49:Z80">SUM(I49:Y49)</f>
        <v>85.95</v>
      </c>
      <c r="AA49" s="7">
        <f>SUM(LARGE(AB49:AN49,{1,2,3,4,5,6,7,8}))</f>
        <v>85.95</v>
      </c>
      <c r="AB49" s="7">
        <f t="shared" si="17"/>
        <v>85.95</v>
      </c>
      <c r="AC49" s="7">
        <f t="shared" si="18"/>
        <v>0</v>
      </c>
      <c r="AD49" s="7">
        <f t="shared" si="19"/>
        <v>0</v>
      </c>
      <c r="AE49" s="7">
        <f t="shared" si="20"/>
        <v>0</v>
      </c>
      <c r="AF49" s="7">
        <f t="shared" si="21"/>
        <v>0</v>
      </c>
      <c r="AG49" s="7">
        <f t="shared" si="22"/>
        <v>0</v>
      </c>
      <c r="AH49" s="7">
        <f t="shared" si="23"/>
        <v>0</v>
      </c>
      <c r="AI49" s="7">
        <f t="shared" si="24"/>
        <v>0</v>
      </c>
      <c r="AJ49" s="7">
        <f t="shared" si="25"/>
        <v>0</v>
      </c>
      <c r="AK49" s="7">
        <f t="shared" si="26"/>
        <v>0</v>
      </c>
      <c r="AL49" s="7">
        <f t="shared" si="27"/>
        <v>0</v>
      </c>
      <c r="AM49" s="7">
        <f t="shared" si="28"/>
        <v>0</v>
      </c>
    </row>
    <row r="50" spans="1:39" s="11" customFormat="1" ht="15">
      <c r="A50" s="26">
        <v>47</v>
      </c>
      <c r="B50" s="32" t="s">
        <v>727</v>
      </c>
      <c r="C50" s="32" t="s">
        <v>726</v>
      </c>
      <c r="D50" s="32"/>
      <c r="E50" s="32"/>
      <c r="F50" s="20">
        <f t="shared" si="29"/>
        <v>1</v>
      </c>
      <c r="G50" s="33">
        <v>1</v>
      </c>
      <c r="H50" s="25">
        <f t="shared" si="16"/>
        <v>85.64</v>
      </c>
      <c r="I50" s="26"/>
      <c r="J50" s="26"/>
      <c r="K50" s="26"/>
      <c r="L50" s="1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v>85.64</v>
      </c>
      <c r="X50" s="26"/>
      <c r="Y50" s="26"/>
      <c r="Z50" s="19">
        <f t="shared" si="30"/>
        <v>85.64</v>
      </c>
      <c r="AA50" s="7">
        <f>SUM(LARGE(AB50:AN50,{1,2,3,4,5,6,7,8}))</f>
        <v>85.64</v>
      </c>
      <c r="AB50" s="7">
        <f t="shared" si="17"/>
        <v>0</v>
      </c>
      <c r="AC50" s="7">
        <f t="shared" si="18"/>
        <v>0</v>
      </c>
      <c r="AD50" s="7">
        <f t="shared" si="19"/>
        <v>0</v>
      </c>
      <c r="AE50" s="7">
        <f t="shared" si="20"/>
        <v>0</v>
      </c>
      <c r="AF50" s="7">
        <f t="shared" si="21"/>
        <v>85.64</v>
      </c>
      <c r="AG50" s="7">
        <f t="shared" si="22"/>
        <v>0</v>
      </c>
      <c r="AH50" s="7">
        <f t="shared" si="23"/>
        <v>0</v>
      </c>
      <c r="AI50" s="7">
        <f t="shared" si="24"/>
        <v>0</v>
      </c>
      <c r="AJ50" s="7">
        <f t="shared" si="25"/>
        <v>0</v>
      </c>
      <c r="AK50" s="7">
        <f t="shared" si="26"/>
        <v>0</v>
      </c>
      <c r="AL50" s="7">
        <f t="shared" si="27"/>
        <v>0</v>
      </c>
      <c r="AM50" s="7">
        <f t="shared" si="28"/>
        <v>0</v>
      </c>
    </row>
    <row r="51" spans="1:39" s="11" customFormat="1" ht="15">
      <c r="A51" s="26">
        <v>48</v>
      </c>
      <c r="B51" s="32" t="s">
        <v>70</v>
      </c>
      <c r="C51" s="32" t="s">
        <v>728</v>
      </c>
      <c r="D51" s="32"/>
      <c r="E51" s="32"/>
      <c r="F51" s="20">
        <f t="shared" si="29"/>
        <v>1</v>
      </c>
      <c r="G51" s="33">
        <v>1</v>
      </c>
      <c r="H51" s="25">
        <f t="shared" si="16"/>
        <v>84.77</v>
      </c>
      <c r="I51" s="26"/>
      <c r="J51" s="26"/>
      <c r="K51" s="26"/>
      <c r="L51" s="1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v>84.77</v>
      </c>
      <c r="X51" s="26"/>
      <c r="Y51" s="26"/>
      <c r="Z51" s="19">
        <f t="shared" si="30"/>
        <v>84.77</v>
      </c>
      <c r="AA51" s="7">
        <f>SUM(LARGE(AB51:AN51,{1,2,3,4,5,6,7,8}))</f>
        <v>84.77</v>
      </c>
      <c r="AB51" s="7">
        <f t="shared" si="17"/>
        <v>0</v>
      </c>
      <c r="AC51" s="7">
        <f t="shared" si="18"/>
        <v>0</v>
      </c>
      <c r="AD51" s="7">
        <f t="shared" si="19"/>
        <v>0</v>
      </c>
      <c r="AE51" s="7">
        <f t="shared" si="20"/>
        <v>0</v>
      </c>
      <c r="AF51" s="7">
        <f t="shared" si="21"/>
        <v>84.77</v>
      </c>
      <c r="AG51" s="7">
        <f t="shared" si="22"/>
        <v>0</v>
      </c>
      <c r="AH51" s="7">
        <f t="shared" si="23"/>
        <v>0</v>
      </c>
      <c r="AI51" s="7">
        <f t="shared" si="24"/>
        <v>0</v>
      </c>
      <c r="AJ51" s="7">
        <f t="shared" si="25"/>
        <v>0</v>
      </c>
      <c r="AK51" s="7">
        <f t="shared" si="26"/>
        <v>0</v>
      </c>
      <c r="AL51" s="7">
        <f t="shared" si="27"/>
        <v>0</v>
      </c>
      <c r="AM51" s="7">
        <f t="shared" si="28"/>
        <v>0</v>
      </c>
    </row>
    <row r="52" spans="1:39" s="11" customFormat="1" ht="15">
      <c r="A52" s="26">
        <v>49</v>
      </c>
      <c r="B52" s="32" t="s">
        <v>169</v>
      </c>
      <c r="C52" s="32" t="s">
        <v>581</v>
      </c>
      <c r="D52" s="32"/>
      <c r="E52" s="32" t="s">
        <v>478</v>
      </c>
      <c r="F52" s="20">
        <f t="shared" si="29"/>
        <v>1</v>
      </c>
      <c r="G52" s="33">
        <v>1</v>
      </c>
      <c r="H52" s="25">
        <f t="shared" si="16"/>
        <v>84.43</v>
      </c>
      <c r="I52" s="26"/>
      <c r="J52" s="26"/>
      <c r="K52" s="26"/>
      <c r="L52" s="16"/>
      <c r="M52" s="26"/>
      <c r="N52" s="26"/>
      <c r="O52" s="26"/>
      <c r="P52" s="26"/>
      <c r="Q52" s="26"/>
      <c r="R52" s="26"/>
      <c r="S52" s="26"/>
      <c r="T52" s="26">
        <v>84.43</v>
      </c>
      <c r="U52" s="26"/>
      <c r="V52" s="26"/>
      <c r="W52" s="26"/>
      <c r="X52" s="26"/>
      <c r="Y52" s="26"/>
      <c r="Z52" s="19">
        <f t="shared" si="30"/>
        <v>84.43</v>
      </c>
      <c r="AA52" s="7">
        <f>SUM(LARGE(AB52:AN52,{1,2,3,4,5,6,7,8}))</f>
        <v>84.43</v>
      </c>
      <c r="AB52" s="7">
        <f t="shared" si="17"/>
        <v>0</v>
      </c>
      <c r="AC52" s="7">
        <f t="shared" si="18"/>
        <v>0</v>
      </c>
      <c r="AD52" s="7">
        <f t="shared" si="19"/>
        <v>0</v>
      </c>
      <c r="AE52" s="7">
        <f t="shared" si="20"/>
        <v>0</v>
      </c>
      <c r="AF52" s="7">
        <f t="shared" si="21"/>
        <v>84.43</v>
      </c>
      <c r="AG52" s="7">
        <f t="shared" si="22"/>
        <v>0</v>
      </c>
      <c r="AH52" s="7">
        <f t="shared" si="23"/>
        <v>0</v>
      </c>
      <c r="AI52" s="7">
        <f t="shared" si="24"/>
        <v>0</v>
      </c>
      <c r="AJ52" s="7">
        <f t="shared" si="25"/>
        <v>0</v>
      </c>
      <c r="AK52" s="7">
        <f t="shared" si="26"/>
        <v>0</v>
      </c>
      <c r="AL52" s="7">
        <f t="shared" si="27"/>
        <v>0</v>
      </c>
      <c r="AM52" s="7">
        <f t="shared" si="28"/>
        <v>0</v>
      </c>
    </row>
    <row r="53" spans="1:39" s="11" customFormat="1" ht="15">
      <c r="A53" s="26">
        <v>50</v>
      </c>
      <c r="B53" s="32" t="s">
        <v>171</v>
      </c>
      <c r="C53" s="32" t="s">
        <v>381</v>
      </c>
      <c r="D53" s="32"/>
      <c r="E53" s="32" t="s">
        <v>60</v>
      </c>
      <c r="F53" s="20">
        <f t="shared" si="29"/>
        <v>1</v>
      </c>
      <c r="G53" s="33">
        <v>1</v>
      </c>
      <c r="H53" s="25">
        <f t="shared" si="16"/>
        <v>83.87</v>
      </c>
      <c r="I53" s="26"/>
      <c r="J53" s="26"/>
      <c r="K53" s="26">
        <v>83.87</v>
      </c>
      <c r="L53" s="1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9">
        <f t="shared" si="30"/>
        <v>83.87</v>
      </c>
      <c r="AA53" s="7">
        <f>SUM(LARGE(AB53:AN53,{1,2,3,4,5,6,7,8}))</f>
        <v>83.87</v>
      </c>
      <c r="AB53" s="7">
        <f t="shared" si="17"/>
        <v>83.87</v>
      </c>
      <c r="AC53" s="7">
        <f t="shared" si="18"/>
        <v>0</v>
      </c>
      <c r="AD53" s="7">
        <f t="shared" si="19"/>
        <v>0</v>
      </c>
      <c r="AE53" s="7">
        <f t="shared" si="20"/>
        <v>0</v>
      </c>
      <c r="AF53" s="7">
        <f t="shared" si="21"/>
        <v>0</v>
      </c>
      <c r="AG53" s="7">
        <f t="shared" si="22"/>
        <v>0</v>
      </c>
      <c r="AH53" s="7">
        <f t="shared" si="23"/>
        <v>0</v>
      </c>
      <c r="AI53" s="7">
        <f t="shared" si="24"/>
        <v>0</v>
      </c>
      <c r="AJ53" s="7">
        <f t="shared" si="25"/>
        <v>0</v>
      </c>
      <c r="AK53" s="7">
        <f t="shared" si="26"/>
        <v>0</v>
      </c>
      <c r="AL53" s="7">
        <f t="shared" si="27"/>
        <v>0</v>
      </c>
      <c r="AM53" s="7">
        <f t="shared" si="28"/>
        <v>0</v>
      </c>
    </row>
    <row r="54" spans="1:39" s="11" customFormat="1" ht="15">
      <c r="A54" s="26">
        <v>51</v>
      </c>
      <c r="B54" s="32" t="s">
        <v>623</v>
      </c>
      <c r="C54" s="32" t="s">
        <v>622</v>
      </c>
      <c r="D54" s="32"/>
      <c r="E54" s="32" t="s">
        <v>624</v>
      </c>
      <c r="F54" s="20">
        <f t="shared" si="29"/>
        <v>1</v>
      </c>
      <c r="G54" s="33">
        <v>1</v>
      </c>
      <c r="H54" s="25">
        <f t="shared" si="16"/>
        <v>83.18</v>
      </c>
      <c r="I54" s="26"/>
      <c r="J54" s="26"/>
      <c r="K54" s="26"/>
      <c r="L54" s="16"/>
      <c r="M54" s="26"/>
      <c r="N54" s="26">
        <v>83.18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9">
        <f t="shared" si="30"/>
        <v>83.18</v>
      </c>
      <c r="AA54" s="7">
        <f>SUM(LARGE(AB54:AN54,{1,2,3,4,5,6,7,8}))</f>
        <v>83.18</v>
      </c>
      <c r="AB54" s="7">
        <f t="shared" si="17"/>
        <v>83.18</v>
      </c>
      <c r="AC54" s="7">
        <f t="shared" si="18"/>
        <v>0</v>
      </c>
      <c r="AD54" s="7">
        <f t="shared" si="19"/>
        <v>0</v>
      </c>
      <c r="AE54" s="7">
        <f t="shared" si="20"/>
        <v>0</v>
      </c>
      <c r="AF54" s="7">
        <f t="shared" si="21"/>
        <v>0</v>
      </c>
      <c r="AG54" s="7">
        <f t="shared" si="22"/>
        <v>0</v>
      </c>
      <c r="AH54" s="7">
        <f t="shared" si="23"/>
        <v>0</v>
      </c>
      <c r="AI54" s="7">
        <f t="shared" si="24"/>
        <v>0</v>
      </c>
      <c r="AJ54" s="7">
        <f t="shared" si="25"/>
        <v>0</v>
      </c>
      <c r="AK54" s="7">
        <f t="shared" si="26"/>
        <v>0</v>
      </c>
      <c r="AL54" s="7">
        <f t="shared" si="27"/>
        <v>0</v>
      </c>
      <c r="AM54" s="7">
        <f t="shared" si="28"/>
        <v>0</v>
      </c>
    </row>
    <row r="55" spans="1:39" s="11" customFormat="1" ht="15">
      <c r="A55" s="26">
        <v>52</v>
      </c>
      <c r="B55" s="32" t="s">
        <v>730</v>
      </c>
      <c r="C55" s="32" t="s">
        <v>729</v>
      </c>
      <c r="D55" s="32"/>
      <c r="E55" s="32"/>
      <c r="F55" s="20">
        <f t="shared" si="29"/>
        <v>1</v>
      </c>
      <c r="G55" s="33">
        <v>1</v>
      </c>
      <c r="H55" s="25">
        <f t="shared" si="16"/>
        <v>82.24</v>
      </c>
      <c r="I55" s="26"/>
      <c r="J55" s="26"/>
      <c r="K55" s="26"/>
      <c r="L55" s="1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>
        <v>82.24</v>
      </c>
      <c r="X55" s="26"/>
      <c r="Y55" s="26"/>
      <c r="Z55" s="19">
        <f t="shared" si="30"/>
        <v>82.24</v>
      </c>
      <c r="AA55" s="7">
        <f>SUM(LARGE(AB55:AN55,{1,2,3,4,5,6,7,8}))</f>
        <v>82.24</v>
      </c>
      <c r="AB55" s="7">
        <f t="shared" si="17"/>
        <v>0</v>
      </c>
      <c r="AC55" s="7">
        <f t="shared" si="18"/>
        <v>0</v>
      </c>
      <c r="AD55" s="7">
        <f t="shared" si="19"/>
        <v>0</v>
      </c>
      <c r="AE55" s="7">
        <f t="shared" si="20"/>
        <v>0</v>
      </c>
      <c r="AF55" s="7">
        <f t="shared" si="21"/>
        <v>82.24</v>
      </c>
      <c r="AG55" s="7">
        <f t="shared" si="22"/>
        <v>0</v>
      </c>
      <c r="AH55" s="7">
        <f t="shared" si="23"/>
        <v>0</v>
      </c>
      <c r="AI55" s="7">
        <f t="shared" si="24"/>
        <v>0</v>
      </c>
      <c r="AJ55" s="7">
        <f t="shared" si="25"/>
        <v>0</v>
      </c>
      <c r="AK55" s="7">
        <f t="shared" si="26"/>
        <v>0</v>
      </c>
      <c r="AL55" s="7">
        <f t="shared" si="27"/>
        <v>0</v>
      </c>
      <c r="AM55" s="7">
        <f t="shared" si="28"/>
        <v>0</v>
      </c>
    </row>
    <row r="56" spans="1:39" s="11" customFormat="1" ht="15">
      <c r="A56" s="26">
        <v>53</v>
      </c>
      <c r="B56" s="32" t="s">
        <v>371</v>
      </c>
      <c r="C56" s="32" t="s">
        <v>430</v>
      </c>
      <c r="D56" s="32"/>
      <c r="E56" s="32" t="s">
        <v>60</v>
      </c>
      <c r="F56" s="20">
        <f t="shared" si="29"/>
        <v>1</v>
      </c>
      <c r="G56" s="33">
        <v>1</v>
      </c>
      <c r="H56" s="25">
        <f t="shared" si="16"/>
        <v>81.49</v>
      </c>
      <c r="I56" s="26"/>
      <c r="J56" s="26"/>
      <c r="K56" s="26"/>
      <c r="L56" s="16">
        <v>81.49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9">
        <f t="shared" si="30"/>
        <v>81.49</v>
      </c>
      <c r="AA56" s="7">
        <f>SUM(LARGE(AB56:AN56,{1,2,3,4,5,6,7,8}))</f>
        <v>81.49</v>
      </c>
      <c r="AB56" s="7">
        <f t="shared" si="17"/>
        <v>81.49</v>
      </c>
      <c r="AC56" s="7">
        <f t="shared" si="18"/>
        <v>0</v>
      </c>
      <c r="AD56" s="7">
        <f t="shared" si="19"/>
        <v>0</v>
      </c>
      <c r="AE56" s="7">
        <f t="shared" si="20"/>
        <v>0</v>
      </c>
      <c r="AF56" s="7">
        <f t="shared" si="21"/>
        <v>0</v>
      </c>
      <c r="AG56" s="7">
        <f t="shared" si="22"/>
        <v>0</v>
      </c>
      <c r="AH56" s="7">
        <f t="shared" si="23"/>
        <v>0</v>
      </c>
      <c r="AI56" s="7">
        <f t="shared" si="24"/>
        <v>0</v>
      </c>
      <c r="AJ56" s="7">
        <f t="shared" si="25"/>
        <v>0</v>
      </c>
      <c r="AK56" s="7">
        <f t="shared" si="26"/>
        <v>0</v>
      </c>
      <c r="AL56" s="7">
        <f t="shared" si="27"/>
        <v>0</v>
      </c>
      <c r="AM56" s="7">
        <f t="shared" si="28"/>
        <v>0</v>
      </c>
    </row>
    <row r="57" spans="1:39" s="11" customFormat="1" ht="15">
      <c r="A57" s="26">
        <v>54</v>
      </c>
      <c r="B57" s="32" t="s">
        <v>274</v>
      </c>
      <c r="C57" s="32" t="s">
        <v>759</v>
      </c>
      <c r="D57" s="32"/>
      <c r="E57" s="32" t="s">
        <v>88</v>
      </c>
      <c r="F57" s="20">
        <f t="shared" si="29"/>
        <v>1</v>
      </c>
      <c r="G57" s="33">
        <v>1</v>
      </c>
      <c r="H57" s="25">
        <f t="shared" si="16"/>
        <v>80.54</v>
      </c>
      <c r="I57" s="26"/>
      <c r="J57" s="26"/>
      <c r="K57" s="26"/>
      <c r="L57" s="1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>
        <v>80.54</v>
      </c>
      <c r="Z57" s="19">
        <f t="shared" si="30"/>
        <v>80.54</v>
      </c>
      <c r="AA57" s="7">
        <f>SUM(LARGE(AB57:AN57,{1,2,3,4,5,6,7,8}))</f>
        <v>80.54</v>
      </c>
      <c r="AB57" s="7">
        <f t="shared" si="17"/>
        <v>0</v>
      </c>
      <c r="AC57" s="7">
        <f t="shared" si="18"/>
        <v>0</v>
      </c>
      <c r="AD57" s="7">
        <f t="shared" si="19"/>
        <v>0</v>
      </c>
      <c r="AE57" s="7">
        <f t="shared" si="20"/>
        <v>0</v>
      </c>
      <c r="AF57" s="7">
        <f t="shared" si="21"/>
        <v>80.54</v>
      </c>
      <c r="AG57" s="7">
        <f t="shared" si="22"/>
        <v>0</v>
      </c>
      <c r="AH57" s="7">
        <f t="shared" si="23"/>
        <v>0</v>
      </c>
      <c r="AI57" s="7">
        <f t="shared" si="24"/>
        <v>0</v>
      </c>
      <c r="AJ57" s="7">
        <f t="shared" si="25"/>
        <v>0</v>
      </c>
      <c r="AK57" s="7">
        <f t="shared" si="26"/>
        <v>0</v>
      </c>
      <c r="AL57" s="7">
        <f t="shared" si="27"/>
        <v>0</v>
      </c>
      <c r="AM57" s="7">
        <f t="shared" si="28"/>
        <v>0</v>
      </c>
    </row>
    <row r="58" spans="1:39" s="11" customFormat="1" ht="15">
      <c r="A58" s="26">
        <v>55</v>
      </c>
      <c r="B58" s="32" t="s">
        <v>506</v>
      </c>
      <c r="C58" s="32" t="s">
        <v>251</v>
      </c>
      <c r="D58" s="32"/>
      <c r="E58" s="32" t="s">
        <v>60</v>
      </c>
      <c r="F58" s="20">
        <f t="shared" si="29"/>
        <v>1</v>
      </c>
      <c r="G58" s="33">
        <v>1</v>
      </c>
      <c r="H58" s="25">
        <f t="shared" si="16"/>
        <v>79.42</v>
      </c>
      <c r="I58" s="26"/>
      <c r="J58" s="26"/>
      <c r="K58" s="26"/>
      <c r="L58" s="16"/>
      <c r="M58" s="26"/>
      <c r="N58" s="26"/>
      <c r="O58" s="26"/>
      <c r="P58" s="26"/>
      <c r="Q58" s="26"/>
      <c r="R58" s="26"/>
      <c r="S58" s="26">
        <v>79.42</v>
      </c>
      <c r="T58" s="26"/>
      <c r="U58" s="26"/>
      <c r="V58" s="26"/>
      <c r="W58" s="26"/>
      <c r="X58" s="26"/>
      <c r="Y58" s="26"/>
      <c r="Z58" s="19">
        <f t="shared" si="30"/>
        <v>79.42</v>
      </c>
      <c r="AA58" s="7">
        <f>SUM(LARGE(AB58:AN58,{1,2,3,4,5,6,7,8}))</f>
        <v>79.42</v>
      </c>
      <c r="AB58" s="7">
        <f t="shared" si="17"/>
        <v>0</v>
      </c>
      <c r="AC58" s="7">
        <f t="shared" si="18"/>
        <v>0</v>
      </c>
      <c r="AD58" s="7">
        <f t="shared" si="19"/>
        <v>0</v>
      </c>
      <c r="AE58" s="7">
        <f t="shared" si="20"/>
        <v>0</v>
      </c>
      <c r="AF58" s="7">
        <f t="shared" si="21"/>
        <v>79.42</v>
      </c>
      <c r="AG58" s="7">
        <f t="shared" si="22"/>
        <v>0</v>
      </c>
      <c r="AH58" s="7">
        <f t="shared" si="23"/>
        <v>0</v>
      </c>
      <c r="AI58" s="7">
        <f t="shared" si="24"/>
        <v>0</v>
      </c>
      <c r="AJ58" s="7">
        <f t="shared" si="25"/>
        <v>0</v>
      </c>
      <c r="AK58" s="7">
        <f t="shared" si="26"/>
        <v>0</v>
      </c>
      <c r="AL58" s="7">
        <f t="shared" si="27"/>
        <v>0</v>
      </c>
      <c r="AM58" s="7">
        <f t="shared" si="28"/>
        <v>0</v>
      </c>
    </row>
    <row r="59" spans="1:39" s="11" customFormat="1" ht="15">
      <c r="A59" s="26">
        <v>56</v>
      </c>
      <c r="B59" s="32" t="s">
        <v>111</v>
      </c>
      <c r="C59" s="32" t="s">
        <v>582</v>
      </c>
      <c r="D59" s="32"/>
      <c r="E59" s="32" t="s">
        <v>60</v>
      </c>
      <c r="F59" s="20">
        <f t="shared" si="29"/>
        <v>1</v>
      </c>
      <c r="G59" s="33">
        <v>1</v>
      </c>
      <c r="H59" s="25">
        <f t="shared" si="16"/>
        <v>79.35</v>
      </c>
      <c r="I59" s="26"/>
      <c r="J59" s="26"/>
      <c r="K59" s="26"/>
      <c r="L59" s="16"/>
      <c r="M59" s="26"/>
      <c r="N59" s="26"/>
      <c r="O59" s="26"/>
      <c r="P59" s="26"/>
      <c r="Q59" s="26"/>
      <c r="R59" s="26"/>
      <c r="S59" s="26"/>
      <c r="T59" s="26">
        <v>79.35</v>
      </c>
      <c r="U59" s="26"/>
      <c r="V59" s="26"/>
      <c r="W59" s="26"/>
      <c r="X59" s="26"/>
      <c r="Y59" s="26"/>
      <c r="Z59" s="19">
        <f t="shared" si="30"/>
        <v>79.35</v>
      </c>
      <c r="AA59" s="7">
        <f>SUM(LARGE(AB59:AN59,{1,2,3,4,5,6,7,8}))</f>
        <v>79.35</v>
      </c>
      <c r="AB59" s="7">
        <f t="shared" si="17"/>
        <v>0</v>
      </c>
      <c r="AC59" s="7">
        <f t="shared" si="18"/>
        <v>0</v>
      </c>
      <c r="AD59" s="7">
        <f t="shared" si="19"/>
        <v>0</v>
      </c>
      <c r="AE59" s="7">
        <f t="shared" si="20"/>
        <v>0</v>
      </c>
      <c r="AF59" s="7">
        <f t="shared" si="21"/>
        <v>79.35</v>
      </c>
      <c r="AG59" s="7">
        <f t="shared" si="22"/>
        <v>0</v>
      </c>
      <c r="AH59" s="7">
        <f t="shared" si="23"/>
        <v>0</v>
      </c>
      <c r="AI59" s="7">
        <f t="shared" si="24"/>
        <v>0</v>
      </c>
      <c r="AJ59" s="7">
        <f t="shared" si="25"/>
        <v>0</v>
      </c>
      <c r="AK59" s="7">
        <f t="shared" si="26"/>
        <v>0</v>
      </c>
      <c r="AL59" s="7">
        <f t="shared" si="27"/>
        <v>0</v>
      </c>
      <c r="AM59" s="7">
        <f t="shared" si="28"/>
        <v>0</v>
      </c>
    </row>
    <row r="60" spans="1:39" s="11" customFormat="1" ht="15">
      <c r="A60" s="26">
        <v>57</v>
      </c>
      <c r="B60" s="32" t="s">
        <v>260</v>
      </c>
      <c r="C60" s="32" t="s">
        <v>707</v>
      </c>
      <c r="D60" s="32"/>
      <c r="E60" s="32" t="s">
        <v>60</v>
      </c>
      <c r="F60" s="20">
        <f t="shared" si="29"/>
        <v>1</v>
      </c>
      <c r="G60" s="33">
        <v>1</v>
      </c>
      <c r="H60" s="25">
        <f t="shared" si="16"/>
        <v>79.31</v>
      </c>
      <c r="I60" s="26"/>
      <c r="J60" s="26"/>
      <c r="K60" s="26"/>
      <c r="L60" s="16"/>
      <c r="M60" s="26"/>
      <c r="N60" s="26"/>
      <c r="O60" s="26">
        <v>79.31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9">
        <f t="shared" si="30"/>
        <v>79.31</v>
      </c>
      <c r="AA60" s="7">
        <f>SUM(LARGE(AB60:AN60,{1,2,3,4,5,6,7,8}))</f>
        <v>79.31</v>
      </c>
      <c r="AB60" s="7">
        <f t="shared" si="17"/>
        <v>79.31</v>
      </c>
      <c r="AC60" s="7">
        <f t="shared" si="18"/>
        <v>0</v>
      </c>
      <c r="AD60" s="7">
        <f t="shared" si="19"/>
        <v>0</v>
      </c>
      <c r="AE60" s="7">
        <f t="shared" si="20"/>
        <v>0</v>
      </c>
      <c r="AF60" s="7">
        <f t="shared" si="21"/>
        <v>0</v>
      </c>
      <c r="AG60" s="7">
        <f t="shared" si="22"/>
        <v>0</v>
      </c>
      <c r="AH60" s="7">
        <f t="shared" si="23"/>
        <v>0</v>
      </c>
      <c r="AI60" s="7">
        <f t="shared" si="24"/>
        <v>0</v>
      </c>
      <c r="AJ60" s="7">
        <f t="shared" si="25"/>
        <v>0</v>
      </c>
      <c r="AK60" s="7">
        <f t="shared" si="26"/>
        <v>0</v>
      </c>
      <c r="AL60" s="7">
        <f t="shared" si="27"/>
        <v>0</v>
      </c>
      <c r="AM60" s="7">
        <f t="shared" si="28"/>
        <v>0</v>
      </c>
    </row>
    <row r="61" spans="1:39" s="11" customFormat="1" ht="15">
      <c r="A61" s="26">
        <v>58</v>
      </c>
      <c r="B61" s="32" t="s">
        <v>383</v>
      </c>
      <c r="C61" s="32" t="s">
        <v>382</v>
      </c>
      <c r="D61" s="32"/>
      <c r="E61" s="32" t="s">
        <v>62</v>
      </c>
      <c r="F61" s="20">
        <f t="shared" si="29"/>
        <v>1</v>
      </c>
      <c r="G61" s="33">
        <v>1</v>
      </c>
      <c r="H61" s="25">
        <f t="shared" si="16"/>
        <v>79.24</v>
      </c>
      <c r="I61" s="26"/>
      <c r="J61" s="26"/>
      <c r="K61" s="26">
        <v>79.24</v>
      </c>
      <c r="L61" s="1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9">
        <f t="shared" si="30"/>
        <v>79.24</v>
      </c>
      <c r="AA61" s="7">
        <f>SUM(LARGE(AB61:AN61,{1,2,3,4,5,6,7,8}))</f>
        <v>79.24</v>
      </c>
      <c r="AB61" s="7">
        <f t="shared" si="17"/>
        <v>79.24</v>
      </c>
      <c r="AC61" s="7">
        <f t="shared" si="18"/>
        <v>0</v>
      </c>
      <c r="AD61" s="7">
        <f t="shared" si="19"/>
        <v>0</v>
      </c>
      <c r="AE61" s="7">
        <f t="shared" si="20"/>
        <v>0</v>
      </c>
      <c r="AF61" s="7">
        <f t="shared" si="21"/>
        <v>0</v>
      </c>
      <c r="AG61" s="7">
        <f t="shared" si="22"/>
        <v>0</v>
      </c>
      <c r="AH61" s="7">
        <f t="shared" si="23"/>
        <v>0</v>
      </c>
      <c r="AI61" s="7">
        <f t="shared" si="24"/>
        <v>0</v>
      </c>
      <c r="AJ61" s="7">
        <f t="shared" si="25"/>
        <v>0</v>
      </c>
      <c r="AK61" s="7">
        <f t="shared" si="26"/>
        <v>0</v>
      </c>
      <c r="AL61" s="7">
        <f t="shared" si="27"/>
        <v>0</v>
      </c>
      <c r="AM61" s="7">
        <f t="shared" si="28"/>
        <v>0</v>
      </c>
    </row>
    <row r="62" spans="1:39" s="11" customFormat="1" ht="15">
      <c r="A62" s="26">
        <v>59</v>
      </c>
      <c r="B62" s="32" t="s">
        <v>89</v>
      </c>
      <c r="C62" s="32" t="s">
        <v>90</v>
      </c>
      <c r="D62" s="32" t="s">
        <v>60</v>
      </c>
      <c r="E62" s="32" t="s">
        <v>60</v>
      </c>
      <c r="F62" s="20">
        <f t="shared" si="29"/>
        <v>1</v>
      </c>
      <c r="G62" s="33">
        <v>1</v>
      </c>
      <c r="H62" s="25">
        <f t="shared" si="16"/>
        <v>78.76</v>
      </c>
      <c r="I62" s="26"/>
      <c r="J62" s="26">
        <v>78.76</v>
      </c>
      <c r="K62" s="26"/>
      <c r="L62" s="1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30"/>
        <v>78.76</v>
      </c>
      <c r="AA62" s="7">
        <f>SUM(LARGE(AB62:AN62,{1,2,3,4,5,6,7,8}))</f>
        <v>78.76</v>
      </c>
      <c r="AB62" s="7">
        <f t="shared" si="17"/>
        <v>78.76</v>
      </c>
      <c r="AC62" s="7">
        <f t="shared" si="18"/>
        <v>0</v>
      </c>
      <c r="AD62" s="7">
        <f t="shared" si="19"/>
        <v>0</v>
      </c>
      <c r="AE62" s="7">
        <f t="shared" si="20"/>
        <v>0</v>
      </c>
      <c r="AF62" s="7">
        <f t="shared" si="21"/>
        <v>0</v>
      </c>
      <c r="AG62" s="7">
        <f t="shared" si="22"/>
        <v>0</v>
      </c>
      <c r="AH62" s="7">
        <f t="shared" si="23"/>
        <v>0</v>
      </c>
      <c r="AI62" s="7">
        <f t="shared" si="24"/>
        <v>0</v>
      </c>
      <c r="AJ62" s="7">
        <f t="shared" si="25"/>
        <v>0</v>
      </c>
      <c r="AK62" s="7">
        <f t="shared" si="26"/>
        <v>0</v>
      </c>
      <c r="AL62" s="7">
        <f t="shared" si="27"/>
        <v>0</v>
      </c>
      <c r="AM62" s="7">
        <f t="shared" si="28"/>
        <v>0</v>
      </c>
    </row>
    <row r="63" spans="1:39" s="11" customFormat="1" ht="15">
      <c r="A63" s="26">
        <v>60</v>
      </c>
      <c r="B63" s="32" t="s">
        <v>258</v>
      </c>
      <c r="C63" s="32" t="s">
        <v>555</v>
      </c>
      <c r="D63" s="32"/>
      <c r="E63" s="32" t="s">
        <v>556</v>
      </c>
      <c r="F63" s="20">
        <f t="shared" si="29"/>
        <v>1</v>
      </c>
      <c r="G63" s="33">
        <v>1</v>
      </c>
      <c r="H63" s="25">
        <f t="shared" si="16"/>
        <v>78.57</v>
      </c>
      <c r="I63" s="26"/>
      <c r="J63" s="26"/>
      <c r="K63" s="26"/>
      <c r="L63" s="16"/>
      <c r="M63" s="26">
        <v>78.57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9">
        <f t="shared" si="30"/>
        <v>78.57</v>
      </c>
      <c r="AA63" s="7">
        <f>SUM(LARGE(AB63:AN63,{1,2,3,4,5,6,7,8}))</f>
        <v>78.57</v>
      </c>
      <c r="AB63" s="7">
        <f t="shared" si="17"/>
        <v>78.57</v>
      </c>
      <c r="AC63" s="7">
        <f t="shared" si="18"/>
        <v>0</v>
      </c>
      <c r="AD63" s="7">
        <f t="shared" si="19"/>
        <v>0</v>
      </c>
      <c r="AE63" s="7">
        <f t="shared" si="20"/>
        <v>0</v>
      </c>
      <c r="AF63" s="7">
        <f t="shared" si="21"/>
        <v>0</v>
      </c>
      <c r="AG63" s="7">
        <f t="shared" si="22"/>
        <v>0</v>
      </c>
      <c r="AH63" s="7">
        <f t="shared" si="23"/>
        <v>0</v>
      </c>
      <c r="AI63" s="7">
        <f t="shared" si="24"/>
        <v>0</v>
      </c>
      <c r="AJ63" s="7">
        <f t="shared" si="25"/>
        <v>0</v>
      </c>
      <c r="AK63" s="7">
        <f t="shared" si="26"/>
        <v>0</v>
      </c>
      <c r="AL63" s="7">
        <f t="shared" si="27"/>
        <v>0</v>
      </c>
      <c r="AM63" s="7">
        <f t="shared" si="28"/>
        <v>0</v>
      </c>
    </row>
    <row r="64" spans="1:39" s="11" customFormat="1" ht="15">
      <c r="A64" s="26">
        <v>61</v>
      </c>
      <c r="B64" s="32" t="s">
        <v>731</v>
      </c>
      <c r="C64" s="32" t="s">
        <v>729</v>
      </c>
      <c r="D64" s="32"/>
      <c r="E64" s="32"/>
      <c r="F64" s="20">
        <f t="shared" si="29"/>
        <v>1</v>
      </c>
      <c r="G64" s="33">
        <v>1</v>
      </c>
      <c r="H64" s="25">
        <f t="shared" si="16"/>
        <v>78.48</v>
      </c>
      <c r="I64" s="26"/>
      <c r="J64" s="26"/>
      <c r="K64" s="26"/>
      <c r="L64" s="1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v>78.48</v>
      </c>
      <c r="X64" s="26"/>
      <c r="Y64" s="26"/>
      <c r="Z64" s="19">
        <f t="shared" si="30"/>
        <v>78.48</v>
      </c>
      <c r="AA64" s="7">
        <f>SUM(LARGE(AB64:AN64,{1,2,3,4,5,6,7,8}))</f>
        <v>78.48</v>
      </c>
      <c r="AB64" s="7">
        <f t="shared" si="17"/>
        <v>0</v>
      </c>
      <c r="AC64" s="7">
        <f t="shared" si="18"/>
        <v>0</v>
      </c>
      <c r="AD64" s="7">
        <f t="shared" si="19"/>
        <v>0</v>
      </c>
      <c r="AE64" s="7">
        <f t="shared" si="20"/>
        <v>0</v>
      </c>
      <c r="AF64" s="7">
        <f t="shared" si="21"/>
        <v>78.48</v>
      </c>
      <c r="AG64" s="7">
        <f t="shared" si="22"/>
        <v>0</v>
      </c>
      <c r="AH64" s="7">
        <f t="shared" si="23"/>
        <v>0</v>
      </c>
      <c r="AI64" s="7">
        <f t="shared" si="24"/>
        <v>0</v>
      </c>
      <c r="AJ64" s="7">
        <f t="shared" si="25"/>
        <v>0</v>
      </c>
      <c r="AK64" s="7">
        <f t="shared" si="26"/>
        <v>0</v>
      </c>
      <c r="AL64" s="7">
        <f t="shared" si="27"/>
        <v>0</v>
      </c>
      <c r="AM64" s="7">
        <f t="shared" si="28"/>
        <v>0</v>
      </c>
    </row>
    <row r="65" spans="1:39" s="11" customFormat="1" ht="15">
      <c r="A65" s="26">
        <v>62</v>
      </c>
      <c r="B65" s="32" t="s">
        <v>615</v>
      </c>
      <c r="C65" s="32" t="s">
        <v>760</v>
      </c>
      <c r="D65" s="32"/>
      <c r="E65" s="32" t="s">
        <v>62</v>
      </c>
      <c r="F65" s="20">
        <f t="shared" si="29"/>
        <v>1</v>
      </c>
      <c r="G65" s="33">
        <v>1</v>
      </c>
      <c r="H65" s="25">
        <f t="shared" si="16"/>
        <v>78.25</v>
      </c>
      <c r="I65" s="26"/>
      <c r="J65" s="26"/>
      <c r="K65" s="26"/>
      <c r="L65" s="1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>
        <v>78.25</v>
      </c>
      <c r="Z65" s="19">
        <f t="shared" si="30"/>
        <v>78.25</v>
      </c>
      <c r="AA65" s="7">
        <f>SUM(LARGE(AB65:AN65,{1,2,3,4,5,6,7,8}))</f>
        <v>78.25</v>
      </c>
      <c r="AB65" s="7">
        <f t="shared" si="17"/>
        <v>0</v>
      </c>
      <c r="AC65" s="7">
        <f t="shared" si="18"/>
        <v>0</v>
      </c>
      <c r="AD65" s="7">
        <f t="shared" si="19"/>
        <v>0</v>
      </c>
      <c r="AE65" s="7">
        <f t="shared" si="20"/>
        <v>0</v>
      </c>
      <c r="AF65" s="7">
        <f t="shared" si="21"/>
        <v>78.25</v>
      </c>
      <c r="AG65" s="7">
        <f t="shared" si="22"/>
        <v>0</v>
      </c>
      <c r="AH65" s="7">
        <f t="shared" si="23"/>
        <v>0</v>
      </c>
      <c r="AI65" s="7">
        <f t="shared" si="24"/>
        <v>0</v>
      </c>
      <c r="AJ65" s="7">
        <f t="shared" si="25"/>
        <v>0</v>
      </c>
      <c r="AK65" s="7">
        <f t="shared" si="26"/>
        <v>0</v>
      </c>
      <c r="AL65" s="7">
        <f t="shared" si="27"/>
        <v>0</v>
      </c>
      <c r="AM65" s="7">
        <f t="shared" si="28"/>
        <v>0</v>
      </c>
    </row>
    <row r="66" spans="1:39" s="11" customFormat="1" ht="15">
      <c r="A66" s="26">
        <v>63</v>
      </c>
      <c r="B66" s="32" t="s">
        <v>258</v>
      </c>
      <c r="C66" s="32" t="s">
        <v>143</v>
      </c>
      <c r="D66" s="32"/>
      <c r="E66" s="32"/>
      <c r="F66" s="20">
        <f t="shared" si="29"/>
        <v>1</v>
      </c>
      <c r="G66" s="33">
        <v>1</v>
      </c>
      <c r="H66" s="25">
        <f t="shared" si="16"/>
        <v>76.62</v>
      </c>
      <c r="I66" s="26"/>
      <c r="J66" s="26"/>
      <c r="K66" s="26"/>
      <c r="L66" s="1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>
        <v>76.62</v>
      </c>
      <c r="Z66" s="19">
        <f t="shared" si="30"/>
        <v>76.62</v>
      </c>
      <c r="AA66" s="7">
        <f>SUM(LARGE(AB66:AN66,{1,2,3,4,5,6,7,8}))</f>
        <v>76.62</v>
      </c>
      <c r="AB66" s="7">
        <f t="shared" si="17"/>
        <v>0</v>
      </c>
      <c r="AC66" s="7">
        <f t="shared" si="18"/>
        <v>0</v>
      </c>
      <c r="AD66" s="7">
        <f t="shared" si="19"/>
        <v>0</v>
      </c>
      <c r="AE66" s="7">
        <f t="shared" si="20"/>
        <v>0</v>
      </c>
      <c r="AF66" s="7">
        <f t="shared" si="21"/>
        <v>76.62</v>
      </c>
      <c r="AG66" s="7">
        <f t="shared" si="22"/>
        <v>0</v>
      </c>
      <c r="AH66" s="7">
        <f t="shared" si="23"/>
        <v>0</v>
      </c>
      <c r="AI66" s="7">
        <f t="shared" si="24"/>
        <v>0</v>
      </c>
      <c r="AJ66" s="7">
        <f t="shared" si="25"/>
        <v>0</v>
      </c>
      <c r="AK66" s="7">
        <f t="shared" si="26"/>
        <v>0</v>
      </c>
      <c r="AL66" s="7">
        <f t="shared" si="27"/>
        <v>0</v>
      </c>
      <c r="AM66" s="7">
        <f t="shared" si="28"/>
        <v>0</v>
      </c>
    </row>
    <row r="67" spans="1:39" s="11" customFormat="1" ht="15">
      <c r="A67" s="26">
        <v>64</v>
      </c>
      <c r="B67" s="32" t="s">
        <v>483</v>
      </c>
      <c r="C67" s="32" t="s">
        <v>580</v>
      </c>
      <c r="D67" s="32"/>
      <c r="E67" s="32" t="s">
        <v>60</v>
      </c>
      <c r="F67" s="20">
        <f t="shared" si="29"/>
        <v>1</v>
      </c>
      <c r="G67" s="33">
        <v>1</v>
      </c>
      <c r="H67" s="25">
        <f t="shared" si="16"/>
        <v>75.33</v>
      </c>
      <c r="I67" s="26"/>
      <c r="J67" s="26"/>
      <c r="K67" s="26"/>
      <c r="L67" s="16"/>
      <c r="M67" s="26"/>
      <c r="N67" s="26"/>
      <c r="O67" s="26"/>
      <c r="P67" s="26"/>
      <c r="Q67" s="26">
        <v>75.33</v>
      </c>
      <c r="R67" s="26"/>
      <c r="S67" s="26"/>
      <c r="T67" s="26"/>
      <c r="U67" s="26"/>
      <c r="V67" s="26"/>
      <c r="W67" s="26"/>
      <c r="X67" s="26"/>
      <c r="Y67" s="26"/>
      <c r="Z67" s="19">
        <f t="shared" si="30"/>
        <v>75.33</v>
      </c>
      <c r="AA67" s="7">
        <f>SUM(LARGE(AB67:AN67,{1,2,3,4,5,6,7,8}))</f>
        <v>75.33</v>
      </c>
      <c r="AB67" s="7">
        <f t="shared" si="17"/>
        <v>0</v>
      </c>
      <c r="AC67" s="7">
        <f t="shared" si="18"/>
        <v>0</v>
      </c>
      <c r="AD67" s="7">
        <f t="shared" si="19"/>
        <v>0</v>
      </c>
      <c r="AE67" s="7">
        <f t="shared" si="20"/>
        <v>0</v>
      </c>
      <c r="AF67" s="7">
        <f t="shared" si="21"/>
        <v>75.33</v>
      </c>
      <c r="AG67" s="7">
        <f t="shared" si="22"/>
        <v>0</v>
      </c>
      <c r="AH67" s="7">
        <f t="shared" si="23"/>
        <v>0</v>
      </c>
      <c r="AI67" s="7">
        <f t="shared" si="24"/>
        <v>0</v>
      </c>
      <c r="AJ67" s="7">
        <f t="shared" si="25"/>
        <v>0</v>
      </c>
      <c r="AK67" s="7">
        <f t="shared" si="26"/>
        <v>0</v>
      </c>
      <c r="AL67" s="7">
        <f t="shared" si="27"/>
        <v>0</v>
      </c>
      <c r="AM67" s="7">
        <f t="shared" si="28"/>
        <v>0</v>
      </c>
    </row>
    <row r="68" spans="1:39" s="11" customFormat="1" ht="15">
      <c r="A68" s="26">
        <v>65</v>
      </c>
      <c r="B68" s="32" t="s">
        <v>155</v>
      </c>
      <c r="C68" s="32" t="s">
        <v>350</v>
      </c>
      <c r="D68" s="32"/>
      <c r="E68" s="32" t="s">
        <v>335</v>
      </c>
      <c r="F68" s="20">
        <f t="shared" si="29"/>
        <v>1</v>
      </c>
      <c r="G68" s="33">
        <v>1</v>
      </c>
      <c r="H68" s="25">
        <f aca="true" t="shared" si="31" ref="H68:H90">+Z68</f>
        <v>75.31</v>
      </c>
      <c r="I68" s="26">
        <v>75.31</v>
      </c>
      <c r="J68" s="26"/>
      <c r="K68" s="26"/>
      <c r="L68" s="1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9">
        <f t="shared" si="30"/>
        <v>75.31</v>
      </c>
      <c r="AA68" s="7">
        <f>SUM(LARGE(AB68:AN68,{1,2,3,4,5,6,7,8}))</f>
        <v>75.31</v>
      </c>
      <c r="AB68" s="7">
        <f aca="true" t="shared" si="32" ref="AB68:AB94">+IF(COUNT($I68:$O68)&gt;0,LARGE($I68:$O68,1),0)</f>
        <v>75.31</v>
      </c>
      <c r="AC68" s="7">
        <f aca="true" t="shared" si="33" ref="AC68:AC94">+IF(COUNT($I68:$O68)&gt;1,LARGE($I68:$O68,2),0)</f>
        <v>0</v>
      </c>
      <c r="AD68" s="7">
        <f aca="true" t="shared" si="34" ref="AD68:AD94">+IF(COUNT($I68:$O68)&gt;2,LARGE($I68:$O68,3),0)</f>
        <v>0</v>
      </c>
      <c r="AE68" s="7">
        <f aca="true" t="shared" si="35" ref="AE68:AE94">+IF(COUNT($I68:$O68)&gt;3,LARGE($I68:$O68,4),0)</f>
        <v>0</v>
      </c>
      <c r="AF68" s="7">
        <f aca="true" t="shared" si="36" ref="AF68:AF94">+IF(COUNT($P68:$Y68)&gt;0,LARGE($P68:$Y68,1),0)</f>
        <v>0</v>
      </c>
      <c r="AG68" s="7">
        <f aca="true" t="shared" si="37" ref="AG68:AG94">+IF(COUNT($P68:$Y68)&gt;1,LARGE($P68:$Y68,2),0)</f>
        <v>0</v>
      </c>
      <c r="AH68" s="7">
        <f aca="true" t="shared" si="38" ref="AH68:AH94">+IF(COUNT($P68:$Y68)&gt;2,LARGE($P68:$Y68,3),0)</f>
        <v>0</v>
      </c>
      <c r="AI68" s="7">
        <f aca="true" t="shared" si="39" ref="AI68:AI94">+IF(COUNT($P68:$Y68)&gt;3,LARGE($P68:$Y68,4),0)</f>
        <v>0</v>
      </c>
      <c r="AJ68" s="7">
        <f aca="true" t="shared" si="40" ref="AJ68:AJ94">+IF(COUNT($P68:$Y68)&gt;4,LARGE($P68:$Y68,5),0)</f>
        <v>0</v>
      </c>
      <c r="AK68" s="7">
        <f aca="true" t="shared" si="41" ref="AK68:AK94">+IF(COUNT($P68:$Y68)&gt;5,LARGE($P68:$Y68,6),0)</f>
        <v>0</v>
      </c>
      <c r="AL68" s="7">
        <f aca="true" t="shared" si="42" ref="AL68:AL94">+IF(COUNT($P68:$Y68)&gt;6,LARGE($P68:$Y68,7),0)</f>
        <v>0</v>
      </c>
      <c r="AM68" s="7">
        <f aca="true" t="shared" si="43" ref="AM68:AM94">+IF(COUNT($P68:$Y68)&gt;7,LARGE($P68:$Y68,8),0)</f>
        <v>0</v>
      </c>
    </row>
    <row r="69" spans="1:39" s="11" customFormat="1" ht="15">
      <c r="A69" s="26">
        <v>66</v>
      </c>
      <c r="B69" s="32" t="s">
        <v>111</v>
      </c>
      <c r="C69" s="32" t="s">
        <v>694</v>
      </c>
      <c r="D69" s="32"/>
      <c r="E69" s="32" t="s">
        <v>64</v>
      </c>
      <c r="F69" s="20">
        <f t="shared" si="29"/>
        <v>1</v>
      </c>
      <c r="G69" s="33">
        <v>1</v>
      </c>
      <c r="H69" s="25">
        <f t="shared" si="31"/>
        <v>75.28</v>
      </c>
      <c r="I69" s="26"/>
      <c r="J69" s="26"/>
      <c r="K69" s="26"/>
      <c r="L69" s="16"/>
      <c r="M69" s="26"/>
      <c r="N69" s="26"/>
      <c r="O69" s="26"/>
      <c r="P69" s="26"/>
      <c r="Q69" s="26"/>
      <c r="R69" s="26"/>
      <c r="S69" s="26"/>
      <c r="T69" s="26"/>
      <c r="U69" s="26"/>
      <c r="V69" s="26">
        <v>75.28</v>
      </c>
      <c r="W69" s="26"/>
      <c r="X69" s="26"/>
      <c r="Y69" s="26"/>
      <c r="Z69" s="19">
        <f t="shared" si="30"/>
        <v>75.28</v>
      </c>
      <c r="AA69" s="7">
        <f>SUM(LARGE(AB69:AN69,{1,2,3,4,5,6,7,8}))</f>
        <v>75.28</v>
      </c>
      <c r="AB69" s="7">
        <f t="shared" si="32"/>
        <v>0</v>
      </c>
      <c r="AC69" s="7">
        <f t="shared" si="33"/>
        <v>0</v>
      </c>
      <c r="AD69" s="7">
        <f t="shared" si="34"/>
        <v>0</v>
      </c>
      <c r="AE69" s="7">
        <f t="shared" si="35"/>
        <v>0</v>
      </c>
      <c r="AF69" s="7">
        <f t="shared" si="36"/>
        <v>75.28</v>
      </c>
      <c r="AG69" s="7">
        <f t="shared" si="37"/>
        <v>0</v>
      </c>
      <c r="AH69" s="7">
        <f t="shared" si="38"/>
        <v>0</v>
      </c>
      <c r="AI69" s="7">
        <f t="shared" si="39"/>
        <v>0</v>
      </c>
      <c r="AJ69" s="7">
        <f t="shared" si="40"/>
        <v>0</v>
      </c>
      <c r="AK69" s="7">
        <f t="shared" si="41"/>
        <v>0</v>
      </c>
      <c r="AL69" s="7">
        <f t="shared" si="42"/>
        <v>0</v>
      </c>
      <c r="AM69" s="7">
        <f t="shared" si="43"/>
        <v>0</v>
      </c>
    </row>
    <row r="70" spans="1:39" s="11" customFormat="1" ht="15">
      <c r="A70" s="26">
        <v>67</v>
      </c>
      <c r="B70" s="32" t="s">
        <v>433</v>
      </c>
      <c r="C70" s="32" t="s">
        <v>432</v>
      </c>
      <c r="D70" s="32"/>
      <c r="E70" s="32" t="s">
        <v>95</v>
      </c>
      <c r="F70" s="20">
        <f aca="true" t="shared" si="44" ref="F70:F90">COUNT(I70:Y70)</f>
        <v>1</v>
      </c>
      <c r="G70" s="33">
        <v>1</v>
      </c>
      <c r="H70" s="25">
        <f t="shared" si="31"/>
        <v>75.04</v>
      </c>
      <c r="I70" s="26"/>
      <c r="J70" s="26"/>
      <c r="K70" s="26"/>
      <c r="L70" s="16">
        <v>75.04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9">
        <f t="shared" si="30"/>
        <v>75.04</v>
      </c>
      <c r="AA70" s="7">
        <f>SUM(LARGE(AB70:AN70,{1,2,3,4,5,6,7,8}))</f>
        <v>75.04</v>
      </c>
      <c r="AB70" s="7">
        <f t="shared" si="32"/>
        <v>75.04</v>
      </c>
      <c r="AC70" s="7">
        <f t="shared" si="33"/>
        <v>0</v>
      </c>
      <c r="AD70" s="7">
        <f t="shared" si="34"/>
        <v>0</v>
      </c>
      <c r="AE70" s="7">
        <f t="shared" si="35"/>
        <v>0</v>
      </c>
      <c r="AF70" s="7">
        <f t="shared" si="36"/>
        <v>0</v>
      </c>
      <c r="AG70" s="7">
        <f t="shared" si="37"/>
        <v>0</v>
      </c>
      <c r="AH70" s="7">
        <f t="shared" si="38"/>
        <v>0</v>
      </c>
      <c r="AI70" s="7">
        <f t="shared" si="39"/>
        <v>0</v>
      </c>
      <c r="AJ70" s="7">
        <f t="shared" si="40"/>
        <v>0</v>
      </c>
      <c r="AK70" s="7">
        <f t="shared" si="41"/>
        <v>0</v>
      </c>
      <c r="AL70" s="7">
        <f t="shared" si="42"/>
        <v>0</v>
      </c>
      <c r="AM70" s="7">
        <f t="shared" si="43"/>
        <v>0</v>
      </c>
    </row>
    <row r="71" spans="1:39" s="11" customFormat="1" ht="15">
      <c r="A71" s="26">
        <v>68</v>
      </c>
      <c r="B71" s="32" t="s">
        <v>385</v>
      </c>
      <c r="C71" s="32" t="s">
        <v>384</v>
      </c>
      <c r="D71" s="32"/>
      <c r="E71" s="32" t="s">
        <v>60</v>
      </c>
      <c r="F71" s="20">
        <f t="shared" si="44"/>
        <v>1</v>
      </c>
      <c r="G71" s="33">
        <v>1</v>
      </c>
      <c r="H71" s="25">
        <f t="shared" si="31"/>
        <v>73.89</v>
      </c>
      <c r="I71" s="26"/>
      <c r="J71" s="26"/>
      <c r="K71" s="26">
        <v>73.89</v>
      </c>
      <c r="L71" s="1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9">
        <f t="shared" si="30"/>
        <v>73.89</v>
      </c>
      <c r="AA71" s="7">
        <f>SUM(LARGE(AB71:AN71,{1,2,3,4,5,6,7,8}))</f>
        <v>73.89</v>
      </c>
      <c r="AB71" s="7">
        <f t="shared" si="32"/>
        <v>73.89</v>
      </c>
      <c r="AC71" s="7">
        <f t="shared" si="33"/>
        <v>0</v>
      </c>
      <c r="AD71" s="7">
        <f t="shared" si="34"/>
        <v>0</v>
      </c>
      <c r="AE71" s="7">
        <f t="shared" si="35"/>
        <v>0</v>
      </c>
      <c r="AF71" s="7">
        <f t="shared" si="36"/>
        <v>0</v>
      </c>
      <c r="AG71" s="7">
        <f t="shared" si="37"/>
        <v>0</v>
      </c>
      <c r="AH71" s="7">
        <f t="shared" si="38"/>
        <v>0</v>
      </c>
      <c r="AI71" s="7">
        <f t="shared" si="39"/>
        <v>0</v>
      </c>
      <c r="AJ71" s="7">
        <f t="shared" si="40"/>
        <v>0</v>
      </c>
      <c r="AK71" s="7">
        <f t="shared" si="41"/>
        <v>0</v>
      </c>
      <c r="AL71" s="7">
        <f t="shared" si="42"/>
        <v>0</v>
      </c>
      <c r="AM71" s="7">
        <f t="shared" si="43"/>
        <v>0</v>
      </c>
    </row>
    <row r="72" spans="1:39" s="11" customFormat="1" ht="15">
      <c r="A72" s="26">
        <v>69</v>
      </c>
      <c r="B72" s="32" t="s">
        <v>308</v>
      </c>
      <c r="C72" s="32" t="s">
        <v>434</v>
      </c>
      <c r="D72" s="32"/>
      <c r="E72" s="32" t="s">
        <v>95</v>
      </c>
      <c r="F72" s="20">
        <f t="shared" si="44"/>
        <v>1</v>
      </c>
      <c r="G72" s="33">
        <v>1</v>
      </c>
      <c r="H72" s="25">
        <f t="shared" si="31"/>
        <v>72.19</v>
      </c>
      <c r="I72" s="26"/>
      <c r="J72" s="26"/>
      <c r="K72" s="26"/>
      <c r="L72" s="16">
        <v>72.19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9">
        <f t="shared" si="30"/>
        <v>72.19</v>
      </c>
      <c r="AA72" s="7">
        <f>SUM(LARGE(AB72:AN72,{1,2,3,4,5,6,7,8}))</f>
        <v>72.19</v>
      </c>
      <c r="AB72" s="7">
        <f t="shared" si="32"/>
        <v>72.19</v>
      </c>
      <c r="AC72" s="7">
        <f t="shared" si="33"/>
        <v>0</v>
      </c>
      <c r="AD72" s="7">
        <f t="shared" si="34"/>
        <v>0</v>
      </c>
      <c r="AE72" s="7">
        <f t="shared" si="35"/>
        <v>0</v>
      </c>
      <c r="AF72" s="7">
        <f t="shared" si="36"/>
        <v>0</v>
      </c>
      <c r="AG72" s="7">
        <f t="shared" si="37"/>
        <v>0</v>
      </c>
      <c r="AH72" s="7">
        <f t="shared" si="38"/>
        <v>0</v>
      </c>
      <c r="AI72" s="7">
        <f t="shared" si="39"/>
        <v>0</v>
      </c>
      <c r="AJ72" s="7">
        <f t="shared" si="40"/>
        <v>0</v>
      </c>
      <c r="AK72" s="7">
        <f t="shared" si="41"/>
        <v>0</v>
      </c>
      <c r="AL72" s="7">
        <f t="shared" si="42"/>
        <v>0</v>
      </c>
      <c r="AM72" s="7">
        <f t="shared" si="43"/>
        <v>0</v>
      </c>
    </row>
    <row r="73" spans="1:39" s="11" customFormat="1" ht="15">
      <c r="A73" s="26">
        <v>70</v>
      </c>
      <c r="B73" s="32" t="s">
        <v>76</v>
      </c>
      <c r="C73" s="32" t="s">
        <v>761</v>
      </c>
      <c r="D73" s="32"/>
      <c r="E73" s="32"/>
      <c r="F73" s="20">
        <f t="shared" si="44"/>
        <v>1</v>
      </c>
      <c r="G73" s="33">
        <v>1</v>
      </c>
      <c r="H73" s="25">
        <f t="shared" si="31"/>
        <v>71.82</v>
      </c>
      <c r="I73" s="26"/>
      <c r="J73" s="26"/>
      <c r="K73" s="26"/>
      <c r="L73" s="1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>
        <v>71.82</v>
      </c>
      <c r="Z73" s="19">
        <f t="shared" si="30"/>
        <v>71.82</v>
      </c>
      <c r="AA73" s="7">
        <f>SUM(LARGE(AB73:AN73,{1,2,3,4,5,6,7,8}))</f>
        <v>71.82</v>
      </c>
      <c r="AB73" s="7">
        <f t="shared" si="32"/>
        <v>0</v>
      </c>
      <c r="AC73" s="7">
        <f t="shared" si="33"/>
        <v>0</v>
      </c>
      <c r="AD73" s="7">
        <f t="shared" si="34"/>
        <v>0</v>
      </c>
      <c r="AE73" s="7">
        <f t="shared" si="35"/>
        <v>0</v>
      </c>
      <c r="AF73" s="7">
        <f t="shared" si="36"/>
        <v>71.82</v>
      </c>
      <c r="AG73" s="7">
        <f t="shared" si="37"/>
        <v>0</v>
      </c>
      <c r="AH73" s="7">
        <f t="shared" si="38"/>
        <v>0</v>
      </c>
      <c r="AI73" s="7">
        <f t="shared" si="39"/>
        <v>0</v>
      </c>
      <c r="AJ73" s="7">
        <f t="shared" si="40"/>
        <v>0</v>
      </c>
      <c r="AK73" s="7">
        <f t="shared" si="41"/>
        <v>0</v>
      </c>
      <c r="AL73" s="7">
        <f t="shared" si="42"/>
        <v>0</v>
      </c>
      <c r="AM73" s="7">
        <f t="shared" si="43"/>
        <v>0</v>
      </c>
    </row>
    <row r="74" spans="1:39" s="11" customFormat="1" ht="15">
      <c r="A74" s="26">
        <v>71</v>
      </c>
      <c r="B74" s="32" t="s">
        <v>169</v>
      </c>
      <c r="C74" s="32" t="s">
        <v>732</v>
      </c>
      <c r="D74" s="32"/>
      <c r="E74" s="32"/>
      <c r="F74" s="20">
        <f t="shared" si="44"/>
        <v>1</v>
      </c>
      <c r="G74" s="33">
        <v>1</v>
      </c>
      <c r="H74" s="25">
        <f t="shared" si="31"/>
        <v>71.72</v>
      </c>
      <c r="I74" s="26"/>
      <c r="J74" s="26"/>
      <c r="K74" s="26"/>
      <c r="L74" s="1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>
        <v>71.72</v>
      </c>
      <c r="X74" s="26"/>
      <c r="Y74" s="26"/>
      <c r="Z74" s="19">
        <f t="shared" si="30"/>
        <v>71.72</v>
      </c>
      <c r="AA74" s="7">
        <f>SUM(LARGE(AB74:AN74,{1,2,3,4,5,6,7,8}))</f>
        <v>71.72</v>
      </c>
      <c r="AB74" s="7">
        <f t="shared" si="32"/>
        <v>0</v>
      </c>
      <c r="AC74" s="7">
        <f t="shared" si="33"/>
        <v>0</v>
      </c>
      <c r="AD74" s="7">
        <f t="shared" si="34"/>
        <v>0</v>
      </c>
      <c r="AE74" s="7">
        <f t="shared" si="35"/>
        <v>0</v>
      </c>
      <c r="AF74" s="7">
        <f t="shared" si="36"/>
        <v>71.72</v>
      </c>
      <c r="AG74" s="7">
        <f t="shared" si="37"/>
        <v>0</v>
      </c>
      <c r="AH74" s="7">
        <f t="shared" si="38"/>
        <v>0</v>
      </c>
      <c r="AI74" s="7">
        <f t="shared" si="39"/>
        <v>0</v>
      </c>
      <c r="AJ74" s="7">
        <f t="shared" si="40"/>
        <v>0</v>
      </c>
      <c r="AK74" s="7">
        <f t="shared" si="41"/>
        <v>0</v>
      </c>
      <c r="AL74" s="7">
        <f t="shared" si="42"/>
        <v>0</v>
      </c>
      <c r="AM74" s="7">
        <f t="shared" si="43"/>
        <v>0</v>
      </c>
    </row>
    <row r="75" spans="1:39" s="11" customFormat="1" ht="15">
      <c r="A75" s="26">
        <v>72</v>
      </c>
      <c r="B75" s="32" t="s">
        <v>75</v>
      </c>
      <c r="C75" s="32" t="s">
        <v>101</v>
      </c>
      <c r="D75" s="32" t="s">
        <v>88</v>
      </c>
      <c r="E75" s="32" t="s">
        <v>88</v>
      </c>
      <c r="F75" s="20">
        <f t="shared" si="44"/>
        <v>1</v>
      </c>
      <c r="G75" s="33">
        <v>1</v>
      </c>
      <c r="H75" s="25">
        <f t="shared" si="31"/>
        <v>71.22</v>
      </c>
      <c r="I75" s="26"/>
      <c r="J75" s="26">
        <v>71.22</v>
      </c>
      <c r="K75" s="26"/>
      <c r="L75" s="1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9">
        <f t="shared" si="30"/>
        <v>71.22</v>
      </c>
      <c r="AA75" s="7">
        <f>SUM(LARGE(AB75:AN75,{1,2,3,4,5,6,7,8}))</f>
        <v>71.22</v>
      </c>
      <c r="AB75" s="7">
        <f t="shared" si="32"/>
        <v>71.22</v>
      </c>
      <c r="AC75" s="7">
        <f t="shared" si="33"/>
        <v>0</v>
      </c>
      <c r="AD75" s="7">
        <f t="shared" si="34"/>
        <v>0</v>
      </c>
      <c r="AE75" s="7">
        <f t="shared" si="35"/>
        <v>0</v>
      </c>
      <c r="AF75" s="7">
        <f t="shared" si="36"/>
        <v>0</v>
      </c>
      <c r="AG75" s="7">
        <f t="shared" si="37"/>
        <v>0</v>
      </c>
      <c r="AH75" s="7">
        <f t="shared" si="38"/>
        <v>0</v>
      </c>
      <c r="AI75" s="7">
        <f t="shared" si="39"/>
        <v>0</v>
      </c>
      <c r="AJ75" s="7">
        <f t="shared" si="40"/>
        <v>0</v>
      </c>
      <c r="AK75" s="7">
        <f t="shared" si="41"/>
        <v>0</v>
      </c>
      <c r="AL75" s="7">
        <f t="shared" si="42"/>
        <v>0</v>
      </c>
      <c r="AM75" s="7">
        <f t="shared" si="43"/>
        <v>0</v>
      </c>
    </row>
    <row r="76" spans="1:39" s="11" customFormat="1" ht="15">
      <c r="A76" s="26">
        <v>73</v>
      </c>
      <c r="B76" s="32" t="s">
        <v>72</v>
      </c>
      <c r="C76" s="32" t="s">
        <v>77</v>
      </c>
      <c r="D76" s="32"/>
      <c r="E76" s="32" t="s">
        <v>60</v>
      </c>
      <c r="F76" s="20">
        <f t="shared" si="44"/>
        <v>1</v>
      </c>
      <c r="G76" s="33">
        <v>1</v>
      </c>
      <c r="H76" s="25">
        <f t="shared" si="31"/>
        <v>71.16</v>
      </c>
      <c r="I76" s="26"/>
      <c r="J76" s="26"/>
      <c r="K76" s="26"/>
      <c r="L76" s="16"/>
      <c r="M76" s="26"/>
      <c r="N76" s="26"/>
      <c r="O76" s="26"/>
      <c r="P76" s="26"/>
      <c r="Q76" s="26"/>
      <c r="R76" s="26"/>
      <c r="S76" s="26">
        <v>71.16</v>
      </c>
      <c r="T76" s="26"/>
      <c r="U76" s="26"/>
      <c r="V76" s="26"/>
      <c r="W76" s="26"/>
      <c r="X76" s="26"/>
      <c r="Y76" s="26"/>
      <c r="Z76" s="19">
        <f t="shared" si="30"/>
        <v>71.16</v>
      </c>
      <c r="AA76" s="7">
        <f>SUM(LARGE(AB76:AN76,{1,2,3,4,5,6,7,8}))</f>
        <v>71.16</v>
      </c>
      <c r="AB76" s="7">
        <f t="shared" si="32"/>
        <v>0</v>
      </c>
      <c r="AC76" s="7">
        <f t="shared" si="33"/>
        <v>0</v>
      </c>
      <c r="AD76" s="7">
        <f t="shared" si="34"/>
        <v>0</v>
      </c>
      <c r="AE76" s="7">
        <f t="shared" si="35"/>
        <v>0</v>
      </c>
      <c r="AF76" s="7">
        <f t="shared" si="36"/>
        <v>71.16</v>
      </c>
      <c r="AG76" s="7">
        <f t="shared" si="37"/>
        <v>0</v>
      </c>
      <c r="AH76" s="7">
        <f t="shared" si="38"/>
        <v>0</v>
      </c>
      <c r="AI76" s="7">
        <f t="shared" si="39"/>
        <v>0</v>
      </c>
      <c r="AJ76" s="7">
        <f t="shared" si="40"/>
        <v>0</v>
      </c>
      <c r="AK76" s="7">
        <f t="shared" si="41"/>
        <v>0</v>
      </c>
      <c r="AL76" s="7">
        <f t="shared" si="42"/>
        <v>0</v>
      </c>
      <c r="AM76" s="7">
        <f t="shared" si="43"/>
        <v>0</v>
      </c>
    </row>
    <row r="77" spans="1:39" s="11" customFormat="1" ht="15">
      <c r="A77" s="26">
        <v>74</v>
      </c>
      <c r="B77" s="32" t="s">
        <v>106</v>
      </c>
      <c r="C77" s="32" t="s">
        <v>107</v>
      </c>
      <c r="D77" s="32" t="s">
        <v>60</v>
      </c>
      <c r="E77" s="32" t="s">
        <v>60</v>
      </c>
      <c r="F77" s="20">
        <f t="shared" si="44"/>
        <v>1</v>
      </c>
      <c r="G77" s="33">
        <v>1</v>
      </c>
      <c r="H77" s="25">
        <f t="shared" si="31"/>
        <v>70.36</v>
      </c>
      <c r="I77" s="26"/>
      <c r="J77" s="26">
        <v>70.36</v>
      </c>
      <c r="K77" s="26"/>
      <c r="L77" s="1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9">
        <f t="shared" si="30"/>
        <v>70.36</v>
      </c>
      <c r="AA77" s="7">
        <f>SUM(LARGE(AB77:AN77,{1,2,3,4,5,6,7,8}))</f>
        <v>70.36</v>
      </c>
      <c r="AB77" s="7">
        <f t="shared" si="32"/>
        <v>70.36</v>
      </c>
      <c r="AC77" s="7">
        <f t="shared" si="33"/>
        <v>0</v>
      </c>
      <c r="AD77" s="7">
        <f t="shared" si="34"/>
        <v>0</v>
      </c>
      <c r="AE77" s="7">
        <f t="shared" si="35"/>
        <v>0</v>
      </c>
      <c r="AF77" s="7">
        <f t="shared" si="36"/>
        <v>0</v>
      </c>
      <c r="AG77" s="7">
        <f t="shared" si="37"/>
        <v>0</v>
      </c>
      <c r="AH77" s="7">
        <f t="shared" si="38"/>
        <v>0</v>
      </c>
      <c r="AI77" s="7">
        <f t="shared" si="39"/>
        <v>0</v>
      </c>
      <c r="AJ77" s="7">
        <f t="shared" si="40"/>
        <v>0</v>
      </c>
      <c r="AK77" s="7">
        <f t="shared" si="41"/>
        <v>0</v>
      </c>
      <c r="AL77" s="7">
        <f t="shared" si="42"/>
        <v>0</v>
      </c>
      <c r="AM77" s="7">
        <f t="shared" si="43"/>
        <v>0</v>
      </c>
    </row>
    <row r="78" spans="1:39" s="11" customFormat="1" ht="15">
      <c r="A78" s="26">
        <v>75</v>
      </c>
      <c r="B78" s="32" t="s">
        <v>510</v>
      </c>
      <c r="C78" s="32" t="s">
        <v>509</v>
      </c>
      <c r="D78" s="32"/>
      <c r="E78" s="32" t="s">
        <v>60</v>
      </c>
      <c r="F78" s="20">
        <f t="shared" si="44"/>
        <v>1</v>
      </c>
      <c r="G78" s="33">
        <v>1</v>
      </c>
      <c r="H78" s="25">
        <f t="shared" si="31"/>
        <v>68.64</v>
      </c>
      <c r="I78" s="26"/>
      <c r="J78" s="26"/>
      <c r="K78" s="26"/>
      <c r="L78" s="16"/>
      <c r="M78" s="26"/>
      <c r="N78" s="26"/>
      <c r="O78" s="26"/>
      <c r="P78" s="26">
        <v>68.64</v>
      </c>
      <c r="Q78" s="26"/>
      <c r="R78" s="26"/>
      <c r="S78" s="26"/>
      <c r="T78" s="26"/>
      <c r="U78" s="26"/>
      <c r="V78" s="26"/>
      <c r="W78" s="26"/>
      <c r="X78" s="26"/>
      <c r="Y78" s="26"/>
      <c r="Z78" s="19">
        <f t="shared" si="30"/>
        <v>68.64</v>
      </c>
      <c r="AA78" s="7">
        <f>SUM(LARGE(AB78:AN78,{1,2,3,4,5,6,7,8}))</f>
        <v>68.64</v>
      </c>
      <c r="AB78" s="7">
        <f t="shared" si="32"/>
        <v>0</v>
      </c>
      <c r="AC78" s="7">
        <f t="shared" si="33"/>
        <v>0</v>
      </c>
      <c r="AD78" s="7">
        <f t="shared" si="34"/>
        <v>0</v>
      </c>
      <c r="AE78" s="7">
        <f t="shared" si="35"/>
        <v>0</v>
      </c>
      <c r="AF78" s="7">
        <f t="shared" si="36"/>
        <v>68.64</v>
      </c>
      <c r="AG78" s="7">
        <f t="shared" si="37"/>
        <v>0</v>
      </c>
      <c r="AH78" s="7">
        <f t="shared" si="38"/>
        <v>0</v>
      </c>
      <c r="AI78" s="7">
        <f t="shared" si="39"/>
        <v>0</v>
      </c>
      <c r="AJ78" s="7">
        <f t="shared" si="40"/>
        <v>0</v>
      </c>
      <c r="AK78" s="7">
        <f t="shared" si="41"/>
        <v>0</v>
      </c>
      <c r="AL78" s="7">
        <f t="shared" si="42"/>
        <v>0</v>
      </c>
      <c r="AM78" s="7">
        <f t="shared" si="43"/>
        <v>0</v>
      </c>
    </row>
    <row r="79" spans="1:39" s="11" customFormat="1" ht="15">
      <c r="A79" s="26">
        <v>76</v>
      </c>
      <c r="B79" s="32" t="s">
        <v>585</v>
      </c>
      <c r="C79" s="32" t="s">
        <v>586</v>
      </c>
      <c r="D79" s="32"/>
      <c r="E79" s="32" t="s">
        <v>478</v>
      </c>
      <c r="F79" s="20">
        <f t="shared" si="44"/>
        <v>1</v>
      </c>
      <c r="G79" s="33">
        <v>1</v>
      </c>
      <c r="H79" s="25">
        <f t="shared" si="31"/>
        <v>65.47</v>
      </c>
      <c r="I79" s="26"/>
      <c r="J79" s="26"/>
      <c r="K79" s="26"/>
      <c r="L79" s="16"/>
      <c r="M79" s="26"/>
      <c r="N79" s="26"/>
      <c r="O79" s="26"/>
      <c r="P79" s="26"/>
      <c r="Q79" s="26"/>
      <c r="R79" s="26"/>
      <c r="S79" s="26"/>
      <c r="T79" s="26">
        <v>65.47</v>
      </c>
      <c r="U79" s="26"/>
      <c r="V79" s="26"/>
      <c r="W79" s="26"/>
      <c r="X79" s="26"/>
      <c r="Y79" s="26"/>
      <c r="Z79" s="19">
        <f t="shared" si="30"/>
        <v>65.47</v>
      </c>
      <c r="AA79" s="7">
        <f>SUM(LARGE(AB79:AN79,{1,2,3,4,5,6,7,8}))</f>
        <v>65.47</v>
      </c>
      <c r="AB79" s="7">
        <f t="shared" si="32"/>
        <v>0</v>
      </c>
      <c r="AC79" s="7">
        <f t="shared" si="33"/>
        <v>0</v>
      </c>
      <c r="AD79" s="7">
        <f t="shared" si="34"/>
        <v>0</v>
      </c>
      <c r="AE79" s="7">
        <f t="shared" si="35"/>
        <v>0</v>
      </c>
      <c r="AF79" s="7">
        <f t="shared" si="36"/>
        <v>65.47</v>
      </c>
      <c r="AG79" s="7">
        <f t="shared" si="37"/>
        <v>0</v>
      </c>
      <c r="AH79" s="7">
        <f t="shared" si="38"/>
        <v>0</v>
      </c>
      <c r="AI79" s="7">
        <f t="shared" si="39"/>
        <v>0</v>
      </c>
      <c r="AJ79" s="7">
        <f t="shared" si="40"/>
        <v>0</v>
      </c>
      <c r="AK79" s="7">
        <f t="shared" si="41"/>
        <v>0</v>
      </c>
      <c r="AL79" s="7">
        <f t="shared" si="42"/>
        <v>0</v>
      </c>
      <c r="AM79" s="7">
        <f t="shared" si="43"/>
        <v>0</v>
      </c>
    </row>
    <row r="80" spans="1:39" s="11" customFormat="1" ht="15">
      <c r="A80" s="26">
        <v>77</v>
      </c>
      <c r="B80" s="32" t="s">
        <v>68</v>
      </c>
      <c r="C80" s="32" t="s">
        <v>108</v>
      </c>
      <c r="D80" s="32" t="s">
        <v>62</v>
      </c>
      <c r="E80" s="32" t="s">
        <v>62</v>
      </c>
      <c r="F80" s="20">
        <f t="shared" si="44"/>
        <v>1</v>
      </c>
      <c r="G80" s="33">
        <v>1</v>
      </c>
      <c r="H80" s="25">
        <f t="shared" si="31"/>
        <v>65.2</v>
      </c>
      <c r="I80" s="26"/>
      <c r="J80" s="26">
        <v>65.2</v>
      </c>
      <c r="K80" s="26"/>
      <c r="L80" s="1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9">
        <f t="shared" si="30"/>
        <v>65.2</v>
      </c>
      <c r="AA80" s="7">
        <f>SUM(LARGE(AB80:AN80,{1,2,3,4,5,6,7,8}))</f>
        <v>65.2</v>
      </c>
      <c r="AB80" s="7">
        <f t="shared" si="32"/>
        <v>65.2</v>
      </c>
      <c r="AC80" s="7">
        <f t="shared" si="33"/>
        <v>0</v>
      </c>
      <c r="AD80" s="7">
        <f t="shared" si="34"/>
        <v>0</v>
      </c>
      <c r="AE80" s="7">
        <f t="shared" si="35"/>
        <v>0</v>
      </c>
      <c r="AF80" s="7">
        <f t="shared" si="36"/>
        <v>0</v>
      </c>
      <c r="AG80" s="7">
        <f t="shared" si="37"/>
        <v>0</v>
      </c>
      <c r="AH80" s="7">
        <f t="shared" si="38"/>
        <v>0</v>
      </c>
      <c r="AI80" s="7">
        <f t="shared" si="39"/>
        <v>0</v>
      </c>
      <c r="AJ80" s="7">
        <f t="shared" si="40"/>
        <v>0</v>
      </c>
      <c r="AK80" s="7">
        <f t="shared" si="41"/>
        <v>0</v>
      </c>
      <c r="AL80" s="7">
        <f t="shared" si="42"/>
        <v>0</v>
      </c>
      <c r="AM80" s="7">
        <f t="shared" si="43"/>
        <v>0</v>
      </c>
    </row>
    <row r="81" spans="1:39" s="11" customFormat="1" ht="15">
      <c r="A81" s="26">
        <v>78</v>
      </c>
      <c r="B81" s="32" t="s">
        <v>241</v>
      </c>
      <c r="C81" s="32" t="s">
        <v>733</v>
      </c>
      <c r="D81" s="32"/>
      <c r="E81" s="32"/>
      <c r="F81" s="20">
        <f t="shared" si="44"/>
        <v>1</v>
      </c>
      <c r="G81" s="33">
        <v>1</v>
      </c>
      <c r="H81" s="25">
        <f t="shared" si="31"/>
        <v>64.03</v>
      </c>
      <c r="I81" s="26"/>
      <c r="J81" s="26"/>
      <c r="K81" s="26"/>
      <c r="L81" s="1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>
        <v>64.03</v>
      </c>
      <c r="X81" s="26"/>
      <c r="Y81" s="26"/>
      <c r="Z81" s="19">
        <f>SUM(I81:Y81)</f>
        <v>64.03</v>
      </c>
      <c r="AA81" s="7">
        <f>SUM(LARGE(AB81:AN81,{1,2,3,4,5,6,7,8}))</f>
        <v>64.03</v>
      </c>
      <c r="AB81" s="7">
        <f t="shared" si="32"/>
        <v>0</v>
      </c>
      <c r="AC81" s="7">
        <f t="shared" si="33"/>
        <v>0</v>
      </c>
      <c r="AD81" s="7">
        <f t="shared" si="34"/>
        <v>0</v>
      </c>
      <c r="AE81" s="7">
        <f t="shared" si="35"/>
        <v>0</v>
      </c>
      <c r="AF81" s="7">
        <f t="shared" si="36"/>
        <v>64.03</v>
      </c>
      <c r="AG81" s="7">
        <f t="shared" si="37"/>
        <v>0</v>
      </c>
      <c r="AH81" s="7">
        <f t="shared" si="38"/>
        <v>0</v>
      </c>
      <c r="AI81" s="7">
        <f t="shared" si="39"/>
        <v>0</v>
      </c>
      <c r="AJ81" s="7">
        <f t="shared" si="40"/>
        <v>0</v>
      </c>
      <c r="AK81" s="7">
        <f t="shared" si="41"/>
        <v>0</v>
      </c>
      <c r="AL81" s="7">
        <f t="shared" si="42"/>
        <v>0</v>
      </c>
      <c r="AM81" s="7">
        <f t="shared" si="43"/>
        <v>0</v>
      </c>
    </row>
    <row r="82" spans="1:39" s="11" customFormat="1" ht="15">
      <c r="A82" s="26">
        <v>79</v>
      </c>
      <c r="B82" s="32" t="s">
        <v>293</v>
      </c>
      <c r="C82" s="32" t="s">
        <v>388</v>
      </c>
      <c r="D82" s="32"/>
      <c r="E82" s="32" t="s">
        <v>389</v>
      </c>
      <c r="F82" s="20">
        <f t="shared" si="44"/>
        <v>1</v>
      </c>
      <c r="G82" s="33">
        <v>1</v>
      </c>
      <c r="H82" s="25">
        <f t="shared" si="31"/>
        <v>64</v>
      </c>
      <c r="I82" s="26"/>
      <c r="J82" s="26"/>
      <c r="K82" s="26">
        <v>64</v>
      </c>
      <c r="L82" s="1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9">
        <f>SUM(I82:Y82)</f>
        <v>64</v>
      </c>
      <c r="AA82" s="7">
        <f>SUM(LARGE(AB82:AN82,{1,2,3,4,5,6,7,8}))</f>
        <v>64</v>
      </c>
      <c r="AB82" s="7">
        <f t="shared" si="32"/>
        <v>64</v>
      </c>
      <c r="AC82" s="7">
        <f t="shared" si="33"/>
        <v>0</v>
      </c>
      <c r="AD82" s="7">
        <f t="shared" si="34"/>
        <v>0</v>
      </c>
      <c r="AE82" s="7">
        <f t="shared" si="35"/>
        <v>0</v>
      </c>
      <c r="AF82" s="7">
        <f t="shared" si="36"/>
        <v>0</v>
      </c>
      <c r="AG82" s="7">
        <f t="shared" si="37"/>
        <v>0</v>
      </c>
      <c r="AH82" s="7">
        <f t="shared" si="38"/>
        <v>0</v>
      </c>
      <c r="AI82" s="7">
        <f t="shared" si="39"/>
        <v>0</v>
      </c>
      <c r="AJ82" s="7">
        <f t="shared" si="40"/>
        <v>0</v>
      </c>
      <c r="AK82" s="7">
        <f t="shared" si="41"/>
        <v>0</v>
      </c>
      <c r="AL82" s="7">
        <f t="shared" si="42"/>
        <v>0</v>
      </c>
      <c r="AM82" s="7">
        <f t="shared" si="43"/>
        <v>0</v>
      </c>
    </row>
    <row r="83" spans="1:39" s="11" customFormat="1" ht="15">
      <c r="A83" s="26">
        <v>80</v>
      </c>
      <c r="B83" s="32" t="s">
        <v>91</v>
      </c>
      <c r="C83" s="32" t="s">
        <v>158</v>
      </c>
      <c r="D83" s="32"/>
      <c r="E83" s="32" t="s">
        <v>88</v>
      </c>
      <c r="F83" s="20">
        <f t="shared" si="44"/>
        <v>1</v>
      </c>
      <c r="G83" s="33">
        <v>1</v>
      </c>
      <c r="H83" s="25">
        <f t="shared" si="31"/>
        <v>63.61</v>
      </c>
      <c r="I83" s="26"/>
      <c r="J83" s="26"/>
      <c r="K83" s="26">
        <v>63.61</v>
      </c>
      <c r="L83" s="1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9">
        <f>SUM(I83:Y83)</f>
        <v>63.61</v>
      </c>
      <c r="AA83" s="7">
        <f>SUM(LARGE(AB83:AN83,{1,2,3,4,5,6,7,8}))</f>
        <v>63.61</v>
      </c>
      <c r="AB83" s="7">
        <f t="shared" si="32"/>
        <v>63.61</v>
      </c>
      <c r="AC83" s="7">
        <f t="shared" si="33"/>
        <v>0</v>
      </c>
      <c r="AD83" s="7">
        <f t="shared" si="34"/>
        <v>0</v>
      </c>
      <c r="AE83" s="7">
        <f t="shared" si="35"/>
        <v>0</v>
      </c>
      <c r="AF83" s="7">
        <f t="shared" si="36"/>
        <v>0</v>
      </c>
      <c r="AG83" s="7">
        <f t="shared" si="37"/>
        <v>0</v>
      </c>
      <c r="AH83" s="7">
        <f t="shared" si="38"/>
        <v>0</v>
      </c>
      <c r="AI83" s="7">
        <f t="shared" si="39"/>
        <v>0</v>
      </c>
      <c r="AJ83" s="7">
        <f t="shared" si="40"/>
        <v>0</v>
      </c>
      <c r="AK83" s="7">
        <f t="shared" si="41"/>
        <v>0</v>
      </c>
      <c r="AL83" s="7">
        <f t="shared" si="42"/>
        <v>0</v>
      </c>
      <c r="AM83" s="7">
        <f t="shared" si="43"/>
        <v>0</v>
      </c>
    </row>
    <row r="84" spans="1:39" s="11" customFormat="1" ht="15">
      <c r="A84" s="26">
        <v>81</v>
      </c>
      <c r="B84" s="32" t="s">
        <v>577</v>
      </c>
      <c r="C84" s="32" t="s">
        <v>236</v>
      </c>
      <c r="D84" s="32"/>
      <c r="E84" s="32" t="s">
        <v>149</v>
      </c>
      <c r="F84" s="20">
        <f t="shared" si="44"/>
        <v>1</v>
      </c>
      <c r="G84" s="33">
        <v>1</v>
      </c>
      <c r="H84" s="25">
        <f t="shared" si="31"/>
        <v>63.56</v>
      </c>
      <c r="I84" s="26"/>
      <c r="J84" s="26"/>
      <c r="K84" s="26"/>
      <c r="L84" s="16"/>
      <c r="M84" s="26"/>
      <c r="N84" s="26"/>
      <c r="O84" s="26"/>
      <c r="P84" s="26"/>
      <c r="Q84" s="26">
        <v>63.56</v>
      </c>
      <c r="R84" s="26"/>
      <c r="S84" s="26"/>
      <c r="T84" s="26"/>
      <c r="U84" s="26"/>
      <c r="V84" s="26"/>
      <c r="W84" s="26"/>
      <c r="X84" s="26"/>
      <c r="Y84" s="26"/>
      <c r="Z84" s="19">
        <f>SUM(I84:Y84)</f>
        <v>63.56</v>
      </c>
      <c r="AA84" s="7">
        <f>SUM(LARGE(AB84:AN84,{1,2,3,4,5,6,7,8}))</f>
        <v>63.56</v>
      </c>
      <c r="AB84" s="7">
        <f t="shared" si="32"/>
        <v>0</v>
      </c>
      <c r="AC84" s="7">
        <f t="shared" si="33"/>
        <v>0</v>
      </c>
      <c r="AD84" s="7">
        <f t="shared" si="34"/>
        <v>0</v>
      </c>
      <c r="AE84" s="7">
        <f t="shared" si="35"/>
        <v>0</v>
      </c>
      <c r="AF84" s="7">
        <f t="shared" si="36"/>
        <v>63.56</v>
      </c>
      <c r="AG84" s="7">
        <f t="shared" si="37"/>
        <v>0</v>
      </c>
      <c r="AH84" s="7">
        <f t="shared" si="38"/>
        <v>0</v>
      </c>
      <c r="AI84" s="7">
        <f t="shared" si="39"/>
        <v>0</v>
      </c>
      <c r="AJ84" s="7">
        <f t="shared" si="40"/>
        <v>0</v>
      </c>
      <c r="AK84" s="7">
        <f t="shared" si="41"/>
        <v>0</v>
      </c>
      <c r="AL84" s="7">
        <f t="shared" si="42"/>
        <v>0</v>
      </c>
      <c r="AM84" s="7">
        <f t="shared" si="43"/>
        <v>0</v>
      </c>
    </row>
    <row r="85" spans="1:39" s="11" customFormat="1" ht="15">
      <c r="A85" s="26">
        <v>82</v>
      </c>
      <c r="B85" s="32" t="s">
        <v>734</v>
      </c>
      <c r="C85" s="32" t="s">
        <v>257</v>
      </c>
      <c r="D85" s="32"/>
      <c r="E85" s="32"/>
      <c r="F85" s="20">
        <f t="shared" si="44"/>
        <v>1</v>
      </c>
      <c r="G85" s="33">
        <v>1</v>
      </c>
      <c r="H85" s="25">
        <f t="shared" si="31"/>
        <v>62.13</v>
      </c>
      <c r="I85" s="26"/>
      <c r="J85" s="26"/>
      <c r="K85" s="26"/>
      <c r="L85" s="1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>
        <v>62.13</v>
      </c>
      <c r="X85" s="26"/>
      <c r="Y85" s="26"/>
      <c r="Z85" s="19">
        <f>SUM(I85:Y85)</f>
        <v>62.13</v>
      </c>
      <c r="AA85" s="7">
        <f>SUM(LARGE(AB85:AN85,{1,2,3,4,5,6,7,8}))</f>
        <v>62.13</v>
      </c>
      <c r="AB85" s="7">
        <f t="shared" si="32"/>
        <v>0</v>
      </c>
      <c r="AC85" s="7">
        <f t="shared" si="33"/>
        <v>0</v>
      </c>
      <c r="AD85" s="7">
        <f t="shared" si="34"/>
        <v>0</v>
      </c>
      <c r="AE85" s="7">
        <f t="shared" si="35"/>
        <v>0</v>
      </c>
      <c r="AF85" s="7">
        <f t="shared" si="36"/>
        <v>62.13</v>
      </c>
      <c r="AG85" s="7">
        <f t="shared" si="37"/>
        <v>0</v>
      </c>
      <c r="AH85" s="7">
        <f t="shared" si="38"/>
        <v>0</v>
      </c>
      <c r="AI85" s="7">
        <f t="shared" si="39"/>
        <v>0</v>
      </c>
      <c r="AJ85" s="7">
        <f t="shared" si="40"/>
        <v>0</v>
      </c>
      <c r="AK85" s="7">
        <f t="shared" si="41"/>
        <v>0</v>
      </c>
      <c r="AL85" s="7">
        <f t="shared" si="42"/>
        <v>0</v>
      </c>
      <c r="AM85" s="7">
        <f t="shared" si="43"/>
        <v>0</v>
      </c>
    </row>
    <row r="86" spans="1:39" s="11" customFormat="1" ht="15">
      <c r="A86" s="26"/>
      <c r="B86" s="32" t="s">
        <v>587</v>
      </c>
      <c r="C86" s="32" t="s">
        <v>588</v>
      </c>
      <c r="D86" s="32"/>
      <c r="E86" s="32" t="s">
        <v>60</v>
      </c>
      <c r="F86" s="20">
        <f t="shared" si="44"/>
        <v>1</v>
      </c>
      <c r="G86" s="33">
        <v>1</v>
      </c>
      <c r="H86" s="25">
        <f t="shared" si="31"/>
        <v>61.97</v>
      </c>
      <c r="I86" s="26"/>
      <c r="J86" s="26"/>
      <c r="K86" s="26"/>
      <c r="L86" s="16"/>
      <c r="M86" s="26"/>
      <c r="N86" s="26"/>
      <c r="O86" s="26"/>
      <c r="P86" s="26"/>
      <c r="Q86" s="26"/>
      <c r="R86" s="26"/>
      <c r="S86" s="26"/>
      <c r="T86" s="26">
        <v>61.97</v>
      </c>
      <c r="U86" s="26"/>
      <c r="V86" s="26"/>
      <c r="W86" s="26"/>
      <c r="X86" s="26"/>
      <c r="Y86" s="26"/>
      <c r="Z86" s="19">
        <f>SUM(I86:Y86)</f>
        <v>61.97</v>
      </c>
      <c r="AA86" s="7">
        <f>SUM(LARGE(AB86:AN86,{1,2,3,4,5,6,7,8}))</f>
        <v>61.97</v>
      </c>
      <c r="AB86" s="7">
        <f t="shared" si="32"/>
        <v>0</v>
      </c>
      <c r="AC86" s="7">
        <f t="shared" si="33"/>
        <v>0</v>
      </c>
      <c r="AD86" s="7">
        <f t="shared" si="34"/>
        <v>0</v>
      </c>
      <c r="AE86" s="7">
        <f t="shared" si="35"/>
        <v>0</v>
      </c>
      <c r="AF86" s="7">
        <f t="shared" si="36"/>
        <v>61.97</v>
      </c>
      <c r="AG86" s="7">
        <f t="shared" si="37"/>
        <v>0</v>
      </c>
      <c r="AH86" s="7">
        <f t="shared" si="38"/>
        <v>0</v>
      </c>
      <c r="AI86" s="7">
        <f t="shared" si="39"/>
        <v>0</v>
      </c>
      <c r="AJ86" s="7">
        <f t="shared" si="40"/>
        <v>0</v>
      </c>
      <c r="AK86" s="7">
        <f t="shared" si="41"/>
        <v>0</v>
      </c>
      <c r="AL86" s="7">
        <f t="shared" si="42"/>
        <v>0</v>
      </c>
      <c r="AM86" s="7">
        <f t="shared" si="43"/>
        <v>0</v>
      </c>
    </row>
    <row r="87" spans="1:39" s="11" customFormat="1" ht="15">
      <c r="A87" s="26"/>
      <c r="B87" s="32" t="s">
        <v>198</v>
      </c>
      <c r="C87" s="32" t="s">
        <v>77</v>
      </c>
      <c r="D87" s="32"/>
      <c r="E87" s="32" t="s">
        <v>95</v>
      </c>
      <c r="F87" s="20">
        <f t="shared" si="44"/>
        <v>1</v>
      </c>
      <c r="G87" s="33">
        <v>1</v>
      </c>
      <c r="H87" s="25">
        <f t="shared" si="31"/>
        <v>61.81</v>
      </c>
      <c r="I87" s="26"/>
      <c r="J87" s="26"/>
      <c r="K87" s="26">
        <v>61.81</v>
      </c>
      <c r="L87" s="1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19">
        <f>SUM(I87:Y87)</f>
        <v>61.81</v>
      </c>
      <c r="AA87" s="7">
        <f>SUM(LARGE(AB87:AN87,{1,2,3,4,5,6,7,8}))</f>
        <v>61.81</v>
      </c>
      <c r="AB87" s="7">
        <f t="shared" si="32"/>
        <v>61.81</v>
      </c>
      <c r="AC87" s="7">
        <f t="shared" si="33"/>
        <v>0</v>
      </c>
      <c r="AD87" s="7">
        <f t="shared" si="34"/>
        <v>0</v>
      </c>
      <c r="AE87" s="7">
        <f t="shared" si="35"/>
        <v>0</v>
      </c>
      <c r="AF87" s="7">
        <f t="shared" si="36"/>
        <v>0</v>
      </c>
      <c r="AG87" s="7">
        <f t="shared" si="37"/>
        <v>0</v>
      </c>
      <c r="AH87" s="7">
        <f t="shared" si="38"/>
        <v>0</v>
      </c>
      <c r="AI87" s="7">
        <f t="shared" si="39"/>
        <v>0</v>
      </c>
      <c r="AJ87" s="7">
        <f t="shared" si="40"/>
        <v>0</v>
      </c>
      <c r="AK87" s="7">
        <f t="shared" si="41"/>
        <v>0</v>
      </c>
      <c r="AL87" s="7">
        <f t="shared" si="42"/>
        <v>0</v>
      </c>
      <c r="AM87" s="7">
        <f t="shared" si="43"/>
        <v>0</v>
      </c>
    </row>
    <row r="88" spans="1:39" s="11" customFormat="1" ht="15">
      <c r="A88" s="26"/>
      <c r="B88" s="32" t="s">
        <v>736</v>
      </c>
      <c r="C88" s="32" t="s">
        <v>735</v>
      </c>
      <c r="D88" s="32"/>
      <c r="E88" s="32"/>
      <c r="F88" s="20">
        <f t="shared" si="44"/>
        <v>1</v>
      </c>
      <c r="G88" s="33">
        <v>1</v>
      </c>
      <c r="H88" s="25">
        <f t="shared" si="31"/>
        <v>59.28</v>
      </c>
      <c r="I88" s="26"/>
      <c r="J88" s="26"/>
      <c r="K88" s="26"/>
      <c r="L88" s="1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>
        <v>59.28</v>
      </c>
      <c r="X88" s="26"/>
      <c r="Y88" s="26"/>
      <c r="Z88" s="19">
        <f>SUM(I88:Y88)</f>
        <v>59.28</v>
      </c>
      <c r="AA88" s="7">
        <f>SUM(LARGE(AB88:AN88,{1,2,3,4,5,6,7,8}))</f>
        <v>59.28</v>
      </c>
      <c r="AB88" s="7">
        <f t="shared" si="32"/>
        <v>0</v>
      </c>
      <c r="AC88" s="7">
        <f t="shared" si="33"/>
        <v>0</v>
      </c>
      <c r="AD88" s="7">
        <f t="shared" si="34"/>
        <v>0</v>
      </c>
      <c r="AE88" s="7">
        <f t="shared" si="35"/>
        <v>0</v>
      </c>
      <c r="AF88" s="7">
        <f t="shared" si="36"/>
        <v>59.28</v>
      </c>
      <c r="AG88" s="7">
        <f t="shared" si="37"/>
        <v>0</v>
      </c>
      <c r="AH88" s="7">
        <f t="shared" si="38"/>
        <v>0</v>
      </c>
      <c r="AI88" s="7">
        <f t="shared" si="39"/>
        <v>0</v>
      </c>
      <c r="AJ88" s="7">
        <f t="shared" si="40"/>
        <v>0</v>
      </c>
      <c r="AK88" s="7">
        <f t="shared" si="41"/>
        <v>0</v>
      </c>
      <c r="AL88" s="7">
        <f t="shared" si="42"/>
        <v>0</v>
      </c>
      <c r="AM88" s="7">
        <f t="shared" si="43"/>
        <v>0</v>
      </c>
    </row>
    <row r="89" spans="1:39" s="11" customFormat="1" ht="15">
      <c r="A89" s="26"/>
      <c r="B89" s="32" t="s">
        <v>109</v>
      </c>
      <c r="C89" s="32" t="s">
        <v>110</v>
      </c>
      <c r="D89" s="32" t="s">
        <v>59</v>
      </c>
      <c r="E89" s="32" t="s">
        <v>59</v>
      </c>
      <c r="F89" s="20">
        <f t="shared" si="44"/>
        <v>1</v>
      </c>
      <c r="G89" s="33">
        <v>1</v>
      </c>
      <c r="H89" s="25">
        <f t="shared" si="31"/>
        <v>54.77</v>
      </c>
      <c r="I89" s="26"/>
      <c r="J89" s="26">
        <v>54.77</v>
      </c>
      <c r="K89" s="26"/>
      <c r="L89" s="1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19">
        <f>SUM(I89:Y89)</f>
        <v>54.77</v>
      </c>
      <c r="AA89" s="7">
        <f>SUM(LARGE(AB89:AN89,{1,2,3,4,5,6,7,8}))</f>
        <v>54.77</v>
      </c>
      <c r="AB89" s="7">
        <f t="shared" si="32"/>
        <v>54.77</v>
      </c>
      <c r="AC89" s="7">
        <f t="shared" si="33"/>
        <v>0</v>
      </c>
      <c r="AD89" s="7">
        <f t="shared" si="34"/>
        <v>0</v>
      </c>
      <c r="AE89" s="7">
        <f t="shared" si="35"/>
        <v>0</v>
      </c>
      <c r="AF89" s="7">
        <f t="shared" si="36"/>
        <v>0</v>
      </c>
      <c r="AG89" s="7">
        <f t="shared" si="37"/>
        <v>0</v>
      </c>
      <c r="AH89" s="7">
        <f t="shared" si="38"/>
        <v>0</v>
      </c>
      <c r="AI89" s="7">
        <f t="shared" si="39"/>
        <v>0</v>
      </c>
      <c r="AJ89" s="7">
        <f t="shared" si="40"/>
        <v>0</v>
      </c>
      <c r="AK89" s="7">
        <f t="shared" si="41"/>
        <v>0</v>
      </c>
      <c r="AL89" s="7">
        <f t="shared" si="42"/>
        <v>0</v>
      </c>
      <c r="AM89" s="7">
        <f t="shared" si="43"/>
        <v>0</v>
      </c>
    </row>
    <row r="90" spans="1:39" s="11" customFormat="1" ht="15">
      <c r="A90" s="26"/>
      <c r="B90" s="32" t="s">
        <v>578</v>
      </c>
      <c r="C90" s="32" t="s">
        <v>579</v>
      </c>
      <c r="D90" s="32"/>
      <c r="E90" s="32" t="s">
        <v>149</v>
      </c>
      <c r="F90" s="20">
        <f t="shared" si="44"/>
        <v>1</v>
      </c>
      <c r="G90" s="33">
        <v>1</v>
      </c>
      <c r="H90" s="25">
        <f t="shared" si="31"/>
        <v>54.12</v>
      </c>
      <c r="I90" s="26"/>
      <c r="J90" s="26"/>
      <c r="K90" s="26"/>
      <c r="L90" s="16"/>
      <c r="M90" s="26"/>
      <c r="N90" s="26"/>
      <c r="O90" s="26"/>
      <c r="P90" s="26"/>
      <c r="Q90" s="26">
        <v>54.12</v>
      </c>
      <c r="R90" s="26"/>
      <c r="S90" s="26"/>
      <c r="T90" s="26"/>
      <c r="U90" s="26"/>
      <c r="V90" s="26"/>
      <c r="W90" s="26"/>
      <c r="X90" s="26"/>
      <c r="Y90" s="26"/>
      <c r="Z90" s="19">
        <f>SUM(I90:Y90)</f>
        <v>54.12</v>
      </c>
      <c r="AA90" s="7">
        <f>SUM(LARGE(AB90:AN90,{1,2,3,4,5,6,7,8}))</f>
        <v>54.12</v>
      </c>
      <c r="AB90" s="7">
        <f t="shared" si="32"/>
        <v>0</v>
      </c>
      <c r="AC90" s="7">
        <f t="shared" si="33"/>
        <v>0</v>
      </c>
      <c r="AD90" s="7">
        <f t="shared" si="34"/>
        <v>0</v>
      </c>
      <c r="AE90" s="7">
        <f t="shared" si="35"/>
        <v>0</v>
      </c>
      <c r="AF90" s="7">
        <f t="shared" si="36"/>
        <v>54.12</v>
      </c>
      <c r="AG90" s="7">
        <f t="shared" si="37"/>
        <v>0</v>
      </c>
      <c r="AH90" s="7">
        <f t="shared" si="38"/>
        <v>0</v>
      </c>
      <c r="AI90" s="7">
        <f t="shared" si="39"/>
        <v>0</v>
      </c>
      <c r="AJ90" s="7">
        <f t="shared" si="40"/>
        <v>0</v>
      </c>
      <c r="AK90" s="7">
        <f t="shared" si="41"/>
        <v>0</v>
      </c>
      <c r="AL90" s="7">
        <f t="shared" si="42"/>
        <v>0</v>
      </c>
      <c r="AM90" s="7">
        <f t="shared" si="43"/>
        <v>0</v>
      </c>
    </row>
    <row r="91" spans="1:39" s="11" customFormat="1" ht="15">
      <c r="A91" s="26"/>
      <c r="B91" s="32"/>
      <c r="C91" s="32"/>
      <c r="D91" s="32"/>
      <c r="E91" s="32"/>
      <c r="F91" s="20"/>
      <c r="G91" s="33"/>
      <c r="H91" s="25"/>
      <c r="I91" s="26"/>
      <c r="J91" s="26"/>
      <c r="K91" s="26"/>
      <c r="L91" s="1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9">
        <f>SUM(I91:Y91)</f>
        <v>0</v>
      </c>
      <c r="AA91" s="7">
        <f>SUM(LARGE(AB91:AN91,{1,2,3,4,5,6,7,8}))</f>
        <v>0</v>
      </c>
      <c r="AB91" s="7">
        <f t="shared" si="32"/>
        <v>0</v>
      </c>
      <c r="AC91" s="7">
        <f t="shared" si="33"/>
        <v>0</v>
      </c>
      <c r="AD91" s="7">
        <f t="shared" si="34"/>
        <v>0</v>
      </c>
      <c r="AE91" s="7">
        <f t="shared" si="35"/>
        <v>0</v>
      </c>
      <c r="AF91" s="7">
        <f t="shared" si="36"/>
        <v>0</v>
      </c>
      <c r="AG91" s="7">
        <f t="shared" si="37"/>
        <v>0</v>
      </c>
      <c r="AH91" s="7">
        <f t="shared" si="38"/>
        <v>0</v>
      </c>
      <c r="AI91" s="7">
        <f t="shared" si="39"/>
        <v>0</v>
      </c>
      <c r="AJ91" s="7">
        <f t="shared" si="40"/>
        <v>0</v>
      </c>
      <c r="AK91" s="7">
        <f t="shared" si="41"/>
        <v>0</v>
      </c>
      <c r="AL91" s="7">
        <f t="shared" si="42"/>
        <v>0</v>
      </c>
      <c r="AM91" s="7">
        <f t="shared" si="43"/>
        <v>0</v>
      </c>
    </row>
    <row r="92" spans="1:39" s="11" customFormat="1" ht="15">
      <c r="A92" s="26"/>
      <c r="B92" s="32"/>
      <c r="C92" s="32"/>
      <c r="D92" s="32"/>
      <c r="E92" s="32"/>
      <c r="F92" s="20"/>
      <c r="G92" s="33"/>
      <c r="H92" s="25"/>
      <c r="I92" s="26"/>
      <c r="J92" s="26"/>
      <c r="K92" s="26"/>
      <c r="L92" s="1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9">
        <f>SUM(I92:Y92)</f>
        <v>0</v>
      </c>
      <c r="AA92" s="7">
        <f>SUM(LARGE(AB92:AN92,{1,2,3,4,5,6,7,8}))</f>
        <v>0</v>
      </c>
      <c r="AB92" s="7">
        <f t="shared" si="32"/>
        <v>0</v>
      </c>
      <c r="AC92" s="7">
        <f t="shared" si="33"/>
        <v>0</v>
      </c>
      <c r="AD92" s="7">
        <f t="shared" si="34"/>
        <v>0</v>
      </c>
      <c r="AE92" s="7">
        <f t="shared" si="35"/>
        <v>0</v>
      </c>
      <c r="AF92" s="7">
        <f t="shared" si="36"/>
        <v>0</v>
      </c>
      <c r="AG92" s="7">
        <f t="shared" si="37"/>
        <v>0</v>
      </c>
      <c r="AH92" s="7">
        <f t="shared" si="38"/>
        <v>0</v>
      </c>
      <c r="AI92" s="7">
        <f t="shared" si="39"/>
        <v>0</v>
      </c>
      <c r="AJ92" s="7">
        <f t="shared" si="40"/>
        <v>0</v>
      </c>
      <c r="AK92" s="7">
        <f t="shared" si="41"/>
        <v>0</v>
      </c>
      <c r="AL92" s="7">
        <f t="shared" si="42"/>
        <v>0</v>
      </c>
      <c r="AM92" s="7">
        <f t="shared" si="43"/>
        <v>0</v>
      </c>
    </row>
    <row r="93" spans="1:39" s="11" customFormat="1" ht="15">
      <c r="A93" s="26"/>
      <c r="B93" s="32"/>
      <c r="C93" s="32"/>
      <c r="D93" s="32"/>
      <c r="E93" s="32"/>
      <c r="F93" s="20"/>
      <c r="G93" s="33"/>
      <c r="H93" s="25"/>
      <c r="I93" s="26"/>
      <c r="J93" s="26"/>
      <c r="K93" s="26"/>
      <c r="L93" s="1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9">
        <f>SUM(I93:Y93)</f>
        <v>0</v>
      </c>
      <c r="AA93" s="7">
        <f>SUM(LARGE(AB93:AN93,{1,2,3,4,5,6,7,8}))</f>
        <v>0</v>
      </c>
      <c r="AB93" s="7">
        <f t="shared" si="32"/>
        <v>0</v>
      </c>
      <c r="AC93" s="7">
        <f t="shared" si="33"/>
        <v>0</v>
      </c>
      <c r="AD93" s="7">
        <f t="shared" si="34"/>
        <v>0</v>
      </c>
      <c r="AE93" s="7">
        <f t="shared" si="35"/>
        <v>0</v>
      </c>
      <c r="AF93" s="7">
        <f t="shared" si="36"/>
        <v>0</v>
      </c>
      <c r="AG93" s="7">
        <f t="shared" si="37"/>
        <v>0</v>
      </c>
      <c r="AH93" s="7">
        <f t="shared" si="38"/>
        <v>0</v>
      </c>
      <c r="AI93" s="7">
        <f t="shared" si="39"/>
        <v>0</v>
      </c>
      <c r="AJ93" s="7">
        <f t="shared" si="40"/>
        <v>0</v>
      </c>
      <c r="AK93" s="7">
        <f t="shared" si="41"/>
        <v>0</v>
      </c>
      <c r="AL93" s="7">
        <f t="shared" si="42"/>
        <v>0</v>
      </c>
      <c r="AM93" s="7">
        <f t="shared" si="43"/>
        <v>0</v>
      </c>
    </row>
    <row r="94" spans="1:39" s="11" customFormat="1" ht="15">
      <c r="A94" s="26">
        <v>83</v>
      </c>
      <c r="B94" s="32"/>
      <c r="C94" s="32"/>
      <c r="D94" s="32"/>
      <c r="E94" s="32"/>
      <c r="F94" s="33"/>
      <c r="G94" s="33"/>
      <c r="H94" s="25"/>
      <c r="I94" s="26"/>
      <c r="J94" s="26"/>
      <c r="K94" s="26"/>
      <c r="L94" s="1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9">
        <f>SUM(I94:Y94)</f>
        <v>0</v>
      </c>
      <c r="AA94" s="7">
        <f>SUM(LARGE(AB94:AN94,{1,2,3,4,5,6,7,8}))</f>
        <v>0</v>
      </c>
      <c r="AB94" s="7">
        <f t="shared" si="32"/>
        <v>0</v>
      </c>
      <c r="AC94" s="7">
        <f t="shared" si="33"/>
        <v>0</v>
      </c>
      <c r="AD94" s="7">
        <f t="shared" si="34"/>
        <v>0</v>
      </c>
      <c r="AE94" s="7">
        <f t="shared" si="35"/>
        <v>0</v>
      </c>
      <c r="AF94" s="7">
        <f t="shared" si="36"/>
        <v>0</v>
      </c>
      <c r="AG94" s="7">
        <f t="shared" si="37"/>
        <v>0</v>
      </c>
      <c r="AH94" s="7">
        <f t="shared" si="38"/>
        <v>0</v>
      </c>
      <c r="AI94" s="7">
        <f t="shared" si="39"/>
        <v>0</v>
      </c>
      <c r="AJ94" s="7">
        <f t="shared" si="40"/>
        <v>0</v>
      </c>
      <c r="AK94" s="7">
        <f t="shared" si="41"/>
        <v>0</v>
      </c>
      <c r="AL94" s="7">
        <f t="shared" si="42"/>
        <v>0</v>
      </c>
      <c r="AM94" s="7">
        <f t="shared" si="43"/>
        <v>0</v>
      </c>
    </row>
    <row r="95" spans="2:39" s="11" customFormat="1" ht="15">
      <c r="B95" s="31"/>
      <c r="C95" s="31"/>
      <c r="D95" s="31"/>
      <c r="E95" s="31"/>
      <c r="F95" s="14"/>
      <c r="G95" s="14"/>
      <c r="H95" s="10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2:39" s="11" customFormat="1" ht="15">
      <c r="B96" s="31"/>
      <c r="C96" s="31"/>
      <c r="D96" s="31"/>
      <c r="E96" s="31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2:39" s="11" customFormat="1" ht="15">
      <c r="B97" s="31"/>
      <c r="C97" s="31"/>
      <c r="D97" s="31"/>
      <c r="E97" s="31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2:39" s="11" customFormat="1" ht="15">
      <c r="B98" s="31"/>
      <c r="C98" s="31"/>
      <c r="D98" s="31"/>
      <c r="E98" s="31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2:39" s="11" customFormat="1" ht="15">
      <c r="B99" s="31"/>
      <c r="C99" s="31"/>
      <c r="D99" s="31"/>
      <c r="E99" s="31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2:39" s="11" customFormat="1" ht="15">
      <c r="B100" s="31"/>
      <c r="C100" s="31"/>
      <c r="D100" s="31"/>
      <c r="E100" s="31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2:39" s="11" customFormat="1" ht="15">
      <c r="B101" s="31"/>
      <c r="C101" s="31"/>
      <c r="D101" s="31"/>
      <c r="E101" s="31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2:39" s="11" customFormat="1" ht="15">
      <c r="B102" s="31"/>
      <c r="C102" s="31"/>
      <c r="D102" s="31"/>
      <c r="E102" s="31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2:39" s="11" customFormat="1" ht="15">
      <c r="B103" s="31"/>
      <c r="C103" s="31"/>
      <c r="D103" s="31"/>
      <c r="E103" s="31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2:39" s="11" customFormat="1" ht="15">
      <c r="B104" s="31"/>
      <c r="C104" s="31"/>
      <c r="D104" s="31"/>
      <c r="E104" s="31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2:39" s="11" customFormat="1" ht="15">
      <c r="B105" s="31"/>
      <c r="C105" s="31"/>
      <c r="D105" s="31"/>
      <c r="E105" s="31"/>
      <c r="F105" s="14"/>
      <c r="G105" s="14"/>
      <c r="H105" s="10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2:39" s="11" customFormat="1" ht="15">
      <c r="B106" s="31"/>
      <c r="C106" s="31"/>
      <c r="D106" s="31"/>
      <c r="E106" s="31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2:39" s="11" customFormat="1" ht="15">
      <c r="B107" s="31"/>
      <c r="C107" s="31"/>
      <c r="D107" s="31"/>
      <c r="E107" s="31"/>
      <c r="F107" s="14"/>
      <c r="G107" s="14"/>
      <c r="H107" s="10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2:39" s="11" customFormat="1" ht="15">
      <c r="B108" s="31"/>
      <c r="C108" s="31"/>
      <c r="D108" s="31"/>
      <c r="E108" s="31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2:39" s="11" customFormat="1" ht="15">
      <c r="B109" s="31"/>
      <c r="C109" s="31"/>
      <c r="D109" s="31"/>
      <c r="E109" s="31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2:39" s="11" customFormat="1" ht="15">
      <c r="B110" s="31"/>
      <c r="C110" s="31"/>
      <c r="D110" s="31"/>
      <c r="E110" s="31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2:39" s="11" customFormat="1" ht="15">
      <c r="B111" s="31"/>
      <c r="C111" s="31"/>
      <c r="D111" s="31"/>
      <c r="E111" s="31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2:39" s="11" customFormat="1" ht="15">
      <c r="B112" s="31"/>
      <c r="C112" s="31"/>
      <c r="D112" s="31"/>
      <c r="E112" s="31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2:39" s="11" customFormat="1" ht="15">
      <c r="B113" s="31"/>
      <c r="C113" s="31"/>
      <c r="D113" s="31"/>
      <c r="E113" s="31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2:39" s="11" customFormat="1" ht="15">
      <c r="B114" s="31"/>
      <c r="C114" s="31"/>
      <c r="D114" s="31"/>
      <c r="E114" s="31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2:39" s="11" customFormat="1" ht="15">
      <c r="B115" s="31"/>
      <c r="C115" s="31"/>
      <c r="D115" s="31"/>
      <c r="E115" s="31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2:39" s="11" customFormat="1" ht="15">
      <c r="B116" s="31"/>
      <c r="C116" s="31"/>
      <c r="D116" s="31"/>
      <c r="E116" s="31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2:39" s="11" customFormat="1" ht="15">
      <c r="B117" s="31"/>
      <c r="C117" s="31"/>
      <c r="D117" s="31"/>
      <c r="E117" s="31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2:39" s="11" customFormat="1" ht="15">
      <c r="B118" s="31"/>
      <c r="C118" s="31"/>
      <c r="D118" s="31"/>
      <c r="E118" s="31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2:39" s="11" customFormat="1" ht="15">
      <c r="B119" s="31"/>
      <c r="C119" s="31"/>
      <c r="D119" s="31"/>
      <c r="E119" s="31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2:39" s="11" customFormat="1" ht="15">
      <c r="B120" s="31"/>
      <c r="C120" s="31"/>
      <c r="D120" s="31"/>
      <c r="E120" s="31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2:39" s="11" customFormat="1" ht="15">
      <c r="B121" s="31"/>
      <c r="C121" s="31"/>
      <c r="D121" s="31"/>
      <c r="E121" s="31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 s="11" customFormat="1" ht="15">
      <c r="B122" s="31"/>
      <c r="C122" s="31"/>
      <c r="D122" s="31"/>
      <c r="E122" s="31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 s="11" customFormat="1" ht="15">
      <c r="B123" s="31"/>
      <c r="C123" s="31"/>
      <c r="D123" s="31"/>
      <c r="E123" s="31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s="11" customFormat="1" ht="15">
      <c r="B124" s="31"/>
      <c r="C124" s="31"/>
      <c r="D124" s="31"/>
      <c r="E124" s="31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 s="11" customFormat="1" ht="15">
      <c r="B125" s="31"/>
      <c r="C125" s="31"/>
      <c r="D125" s="31"/>
      <c r="E125" s="31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 s="11" customFormat="1" ht="15">
      <c r="B126" s="31"/>
      <c r="C126" s="31"/>
      <c r="D126" s="31"/>
      <c r="E126" s="31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 s="11" customFormat="1" ht="15">
      <c r="B127" s="31"/>
      <c r="C127" s="31"/>
      <c r="D127" s="31"/>
      <c r="E127" s="31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s="11" customFormat="1" ht="15">
      <c r="B128" s="31"/>
      <c r="C128" s="31"/>
      <c r="D128" s="31"/>
      <c r="E128" s="31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s="11" customFormat="1" ht="15">
      <c r="B129" s="31"/>
      <c r="C129" s="31"/>
      <c r="D129" s="31"/>
      <c r="E129" s="31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 s="11" customFormat="1" ht="15">
      <c r="B130" s="31"/>
      <c r="C130" s="31"/>
      <c r="D130" s="31"/>
      <c r="E130" s="31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 s="11" customFormat="1" ht="15">
      <c r="B131" s="31"/>
      <c r="C131" s="31"/>
      <c r="D131" s="31"/>
      <c r="E131" s="31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 s="11" customFormat="1" ht="15">
      <c r="B132" s="31"/>
      <c r="C132" s="31"/>
      <c r="D132" s="31"/>
      <c r="E132" s="31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 s="11" customFormat="1" ht="15">
      <c r="B133" s="31"/>
      <c r="C133" s="31"/>
      <c r="D133" s="31"/>
      <c r="E133" s="31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 s="11" customFormat="1" ht="15">
      <c r="B134" s="31"/>
      <c r="C134" s="31"/>
      <c r="D134" s="31"/>
      <c r="E134" s="31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 s="11" customFormat="1" ht="15">
      <c r="B135" s="31"/>
      <c r="C135" s="31"/>
      <c r="D135" s="31"/>
      <c r="E135" s="31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 s="11" customFormat="1" ht="15">
      <c r="B136" s="31"/>
      <c r="C136" s="31"/>
      <c r="D136" s="31"/>
      <c r="E136" s="31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 s="11" customFormat="1" ht="15">
      <c r="B137" s="31"/>
      <c r="C137" s="31"/>
      <c r="D137" s="31"/>
      <c r="E137" s="31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 s="11" customFormat="1" ht="15">
      <c r="B138" s="31"/>
      <c r="C138" s="31"/>
      <c r="D138" s="31"/>
      <c r="E138" s="31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 s="11" customFormat="1" ht="15">
      <c r="B139" s="31"/>
      <c r="C139" s="31"/>
      <c r="D139" s="31"/>
      <c r="E139" s="31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 s="11" customFormat="1" ht="15">
      <c r="B140" s="31"/>
      <c r="C140" s="31"/>
      <c r="D140" s="31"/>
      <c r="E140" s="31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 s="11" customFormat="1" ht="15">
      <c r="B141" s="31"/>
      <c r="C141" s="31"/>
      <c r="D141" s="31"/>
      <c r="E141" s="31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 s="11" customFormat="1" ht="15">
      <c r="B142" s="31"/>
      <c r="C142" s="31"/>
      <c r="D142" s="31"/>
      <c r="E142" s="31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 s="11" customFormat="1" ht="15">
      <c r="B143" s="31"/>
      <c r="C143" s="31"/>
      <c r="D143" s="31"/>
      <c r="E143" s="31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 s="11" customFormat="1" ht="15">
      <c r="B144" s="31"/>
      <c r="C144" s="31"/>
      <c r="D144" s="31"/>
      <c r="E144" s="31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 s="11" customFormat="1" ht="15">
      <c r="B145" s="31"/>
      <c r="C145" s="31"/>
      <c r="D145" s="31"/>
      <c r="E145" s="31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 s="11" customFormat="1" ht="15">
      <c r="B146" s="31"/>
      <c r="C146" s="31"/>
      <c r="D146" s="31"/>
      <c r="E146" s="31"/>
      <c r="F146" s="14"/>
      <c r="G146" s="14"/>
      <c r="H146" s="10"/>
      <c r="K146" s="12"/>
      <c r="L146" s="10"/>
      <c r="Z146" s="1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 s="11" customFormat="1" ht="15">
      <c r="B147" s="31"/>
      <c r="C147" s="31"/>
      <c r="D147" s="31"/>
      <c r="E147" s="31"/>
      <c r="F147" s="14"/>
      <c r="G147" s="14"/>
      <c r="H147" s="10"/>
      <c r="L147" s="10"/>
      <c r="Z147" s="1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 s="11" customFormat="1" ht="15">
      <c r="B148" s="31"/>
      <c r="C148" s="31"/>
      <c r="D148" s="31"/>
      <c r="E148" s="31"/>
      <c r="F148" s="14"/>
      <c r="G148" s="14"/>
      <c r="H148" s="10"/>
      <c r="L148" s="10"/>
      <c r="Z148" s="1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 s="11" customFormat="1" ht="15">
      <c r="B149" s="31"/>
      <c r="C149" s="31"/>
      <c r="D149" s="31"/>
      <c r="E149" s="31"/>
      <c r="F149" s="14"/>
      <c r="G149" s="14"/>
      <c r="H149" s="10"/>
      <c r="L149" s="10"/>
      <c r="Z149" s="1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 s="11" customFormat="1" ht="15">
      <c r="B150" s="31"/>
      <c r="C150" s="31"/>
      <c r="D150" s="31"/>
      <c r="E150" s="31"/>
      <c r="F150" s="14"/>
      <c r="G150" s="14"/>
      <c r="H150" s="10"/>
      <c r="L150" s="10"/>
      <c r="Z150" s="1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 s="11" customFormat="1" ht="15">
      <c r="B151" s="31"/>
      <c r="C151" s="31"/>
      <c r="D151" s="31"/>
      <c r="E151" s="31"/>
      <c r="F151" s="14"/>
      <c r="G151" s="14"/>
      <c r="H151" s="10"/>
      <c r="L151" s="10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 s="11" customFormat="1" ht="15">
      <c r="B152" s="31"/>
      <c r="C152" s="31"/>
      <c r="D152" s="31"/>
      <c r="E152" s="31"/>
      <c r="F152" s="14"/>
      <c r="G152" s="14"/>
      <c r="H152" s="10"/>
      <c r="L152" s="10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 s="11" customFormat="1" ht="15">
      <c r="B153" s="31"/>
      <c r="C153" s="31"/>
      <c r="D153" s="31"/>
      <c r="E153" s="31"/>
      <c r="F153" s="14"/>
      <c r="G153" s="14"/>
      <c r="H153" s="10"/>
      <c r="L153" s="10"/>
      <c r="Z153" s="1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 s="11" customFormat="1" ht="15">
      <c r="B154" s="31"/>
      <c r="C154" s="31"/>
      <c r="D154" s="31"/>
      <c r="E154" s="31"/>
      <c r="F154" s="14"/>
      <c r="G154" s="14"/>
      <c r="H154" s="10"/>
      <c r="L154" s="10"/>
      <c r="Z154" s="1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 s="11" customFormat="1" ht="15">
      <c r="B155" s="31"/>
      <c r="C155" s="31"/>
      <c r="D155" s="31"/>
      <c r="E155" s="31"/>
      <c r="F155" s="14"/>
      <c r="G155" s="14"/>
      <c r="H155" s="10"/>
      <c r="L155" s="10"/>
      <c r="Z155" s="1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 s="11" customFormat="1" ht="15">
      <c r="B156" s="31"/>
      <c r="C156" s="31"/>
      <c r="D156" s="31"/>
      <c r="E156" s="31"/>
      <c r="F156" s="14"/>
      <c r="G156" s="14"/>
      <c r="H156" s="10"/>
      <c r="L156" s="10"/>
      <c r="Z156" s="1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 s="11" customFormat="1" ht="15">
      <c r="B157" s="31"/>
      <c r="C157" s="31"/>
      <c r="D157" s="31"/>
      <c r="E157" s="31"/>
      <c r="F157" s="14"/>
      <c r="G157" s="14"/>
      <c r="H157" s="10"/>
      <c r="L157" s="10"/>
      <c r="Z157" s="1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 s="11" customFormat="1" ht="15">
      <c r="B158" s="31"/>
      <c r="C158" s="31"/>
      <c r="D158" s="31"/>
      <c r="E158" s="31"/>
      <c r="F158" s="14"/>
      <c r="G158" s="14"/>
      <c r="H158" s="10"/>
      <c r="L158" s="10"/>
      <c r="Z158" s="1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 s="11" customFormat="1" ht="15">
      <c r="B159" s="31"/>
      <c r="C159" s="31"/>
      <c r="D159" s="31"/>
      <c r="E159" s="31"/>
      <c r="F159" s="14"/>
      <c r="G159" s="14"/>
      <c r="H159" s="10"/>
      <c r="L159" s="10"/>
      <c r="Z159" s="1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 s="11" customFormat="1" ht="15">
      <c r="B160" s="31"/>
      <c r="C160" s="31"/>
      <c r="D160" s="31"/>
      <c r="E160" s="31"/>
      <c r="F160" s="14"/>
      <c r="G160" s="14"/>
      <c r="H160" s="10"/>
      <c r="L160" s="10"/>
      <c r="Z160" s="12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 s="11" customFormat="1" ht="15">
      <c r="B161" s="31"/>
      <c r="C161" s="31"/>
      <c r="D161" s="31"/>
      <c r="E161" s="31"/>
      <c r="F161" s="14"/>
      <c r="G161" s="14"/>
      <c r="H161" s="10"/>
      <c r="L161" s="10"/>
      <c r="Z161" s="12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 s="11" customFormat="1" ht="15">
      <c r="B162" s="31"/>
      <c r="C162" s="31"/>
      <c r="D162" s="31"/>
      <c r="E162" s="31"/>
      <c r="F162" s="14"/>
      <c r="G162" s="14"/>
      <c r="H162" s="10"/>
      <c r="L162" s="10"/>
      <c r="Z162" s="12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 s="11" customFormat="1" ht="15">
      <c r="B163" s="31"/>
      <c r="C163" s="31"/>
      <c r="D163" s="31"/>
      <c r="E163" s="31"/>
      <c r="F163" s="14"/>
      <c r="G163" s="14"/>
      <c r="H163" s="10"/>
      <c r="L163" s="10"/>
      <c r="Z163" s="12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 s="11" customFormat="1" ht="15">
      <c r="B164" s="31"/>
      <c r="C164" s="31"/>
      <c r="D164" s="31"/>
      <c r="E164" s="31"/>
      <c r="F164" s="14"/>
      <c r="G164" s="14"/>
      <c r="H164" s="10"/>
      <c r="L164" s="10"/>
      <c r="Z164" s="12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 s="11" customFormat="1" ht="15">
      <c r="B165" s="31"/>
      <c r="C165" s="31"/>
      <c r="D165" s="31"/>
      <c r="E165" s="31"/>
      <c r="F165" s="14"/>
      <c r="G165" s="14"/>
      <c r="H165" s="10"/>
      <c r="L165" s="10"/>
      <c r="Z165" s="12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 s="11" customFormat="1" ht="15">
      <c r="B166" s="31"/>
      <c r="C166" s="31"/>
      <c r="D166" s="31"/>
      <c r="E166" s="31"/>
      <c r="F166" s="14"/>
      <c r="G166" s="14"/>
      <c r="H166" s="10"/>
      <c r="L166" s="10"/>
      <c r="Z166" s="12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 s="11" customFormat="1" ht="15">
      <c r="B167" s="31"/>
      <c r="C167" s="31"/>
      <c r="D167" s="31"/>
      <c r="E167" s="31"/>
      <c r="F167" s="14"/>
      <c r="G167" s="14"/>
      <c r="H167" s="10"/>
      <c r="L167" s="10"/>
      <c r="Z167" s="12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 s="11" customFormat="1" ht="15">
      <c r="B168" s="31"/>
      <c r="C168" s="31"/>
      <c r="D168" s="31"/>
      <c r="E168" s="31"/>
      <c r="F168" s="14"/>
      <c r="G168" s="14"/>
      <c r="H168" s="10"/>
      <c r="L168" s="10"/>
      <c r="Z168" s="12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 s="11" customFormat="1" ht="15">
      <c r="B169" s="31"/>
      <c r="C169" s="31"/>
      <c r="D169" s="31"/>
      <c r="E169" s="31"/>
      <c r="F169" s="14"/>
      <c r="G169" s="14"/>
      <c r="H169" s="10"/>
      <c r="L169" s="10"/>
      <c r="Z169" s="12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 s="11" customFormat="1" ht="15">
      <c r="B170" s="31"/>
      <c r="C170" s="31"/>
      <c r="D170" s="31"/>
      <c r="E170" s="31"/>
      <c r="F170" s="14"/>
      <c r="G170" s="14"/>
      <c r="H170" s="10"/>
      <c r="L170" s="10"/>
      <c r="Z170" s="12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 s="11" customFormat="1" ht="15">
      <c r="B171" s="31"/>
      <c r="C171" s="31"/>
      <c r="D171" s="31"/>
      <c r="E171" s="31"/>
      <c r="F171" s="14"/>
      <c r="G171" s="14"/>
      <c r="H171" s="10"/>
      <c r="L171" s="10"/>
      <c r="Z171" s="12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 s="11" customFormat="1" ht="15">
      <c r="B172" s="31"/>
      <c r="C172" s="31"/>
      <c r="D172" s="31"/>
      <c r="E172" s="31"/>
      <c r="F172" s="14"/>
      <c r="G172" s="14"/>
      <c r="H172" s="10"/>
      <c r="L172" s="10"/>
      <c r="Z172" s="12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 s="11" customFormat="1" ht="15">
      <c r="B173" s="31"/>
      <c r="C173" s="31"/>
      <c r="D173" s="31"/>
      <c r="E173" s="31"/>
      <c r="F173" s="14"/>
      <c r="G173" s="14"/>
      <c r="H173" s="10"/>
      <c r="L173" s="10"/>
      <c r="Z173" s="12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 s="11" customFormat="1" ht="15">
      <c r="B174" s="31"/>
      <c r="C174" s="31"/>
      <c r="D174" s="31"/>
      <c r="E174" s="31"/>
      <c r="F174" s="14"/>
      <c r="G174" s="14"/>
      <c r="H174" s="10"/>
      <c r="L174" s="10"/>
      <c r="Z174" s="12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 s="11" customFormat="1" ht="15">
      <c r="B175" s="31"/>
      <c r="C175" s="31"/>
      <c r="D175" s="31"/>
      <c r="E175" s="31"/>
      <c r="F175" s="14"/>
      <c r="G175" s="14"/>
      <c r="H175" s="10"/>
      <c r="L175" s="10"/>
      <c r="Z175" s="12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 s="11" customFormat="1" ht="15">
      <c r="B176" s="31"/>
      <c r="C176" s="31"/>
      <c r="D176" s="31"/>
      <c r="E176" s="31"/>
      <c r="F176" s="14"/>
      <c r="G176" s="14"/>
      <c r="H176" s="10"/>
      <c r="L176" s="10"/>
      <c r="Z176" s="12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 s="11" customFormat="1" ht="15">
      <c r="B177" s="31"/>
      <c r="C177" s="31"/>
      <c r="D177" s="31"/>
      <c r="E177" s="31"/>
      <c r="F177" s="14"/>
      <c r="G177" s="14"/>
      <c r="H177" s="10"/>
      <c r="L177" s="10"/>
      <c r="Z177" s="12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39" s="11" customFormat="1" ht="15">
      <c r="B178" s="31"/>
      <c r="C178" s="31"/>
      <c r="D178" s="31"/>
      <c r="E178" s="31"/>
      <c r="F178" s="14"/>
      <c r="G178" s="14"/>
      <c r="H178" s="10"/>
      <c r="L178" s="10"/>
      <c r="Z178" s="12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2:39" s="11" customFormat="1" ht="15">
      <c r="B179" s="31"/>
      <c r="C179" s="31"/>
      <c r="D179" s="31"/>
      <c r="E179" s="31"/>
      <c r="F179" s="14"/>
      <c r="G179" s="14"/>
      <c r="H179" s="10"/>
      <c r="L179" s="10"/>
      <c r="Z179" s="12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2:39" s="11" customFormat="1" ht="15">
      <c r="B180" s="31"/>
      <c r="C180" s="31"/>
      <c r="D180" s="31"/>
      <c r="E180" s="31"/>
      <c r="F180" s="14"/>
      <c r="G180" s="14"/>
      <c r="H180" s="10"/>
      <c r="L180" s="10"/>
      <c r="Z180" s="12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2:39" s="11" customFormat="1" ht="15">
      <c r="B181" s="31"/>
      <c r="C181" s="31"/>
      <c r="D181" s="31"/>
      <c r="E181" s="31"/>
      <c r="F181" s="14"/>
      <c r="G181" s="14"/>
      <c r="H181" s="10"/>
      <c r="L181" s="10"/>
      <c r="Z181" s="12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2:39" s="11" customFormat="1" ht="15">
      <c r="B182" s="31"/>
      <c r="C182" s="31"/>
      <c r="D182" s="31"/>
      <c r="E182" s="31"/>
      <c r="F182" s="14"/>
      <c r="G182" s="14"/>
      <c r="H182" s="10"/>
      <c r="L182" s="10"/>
      <c r="Z182" s="12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2:39" s="11" customFormat="1" ht="15">
      <c r="B183" s="31"/>
      <c r="C183" s="31"/>
      <c r="D183" s="31"/>
      <c r="E183" s="31"/>
      <c r="F183" s="14"/>
      <c r="G183" s="14"/>
      <c r="H183" s="10"/>
      <c r="L183" s="10"/>
      <c r="Z183" s="12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2:39" s="11" customFormat="1" ht="15">
      <c r="B184" s="31"/>
      <c r="C184" s="31"/>
      <c r="D184" s="31"/>
      <c r="E184" s="31"/>
      <c r="F184" s="14"/>
      <c r="G184" s="14"/>
      <c r="H184" s="10"/>
      <c r="L184" s="10"/>
      <c r="Z184" s="12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2:26" s="11" customFormat="1" ht="15">
      <c r="B185" s="31"/>
      <c r="C185" s="31"/>
      <c r="D185" s="31"/>
      <c r="E185" s="31"/>
      <c r="F185" s="14"/>
      <c r="G185" s="14"/>
      <c r="H185" s="10"/>
      <c r="L185" s="10"/>
      <c r="Z18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8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17" width="9.140625" style="0" customWidth="1"/>
    <col min="18" max="18" width="9.140625" style="1" customWidth="1"/>
  </cols>
  <sheetData>
    <row r="1" spans="1:18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Q1">COUNT(I55:I1049)</f>
        <v>0</v>
      </c>
      <c r="J1" s="20">
        <f t="shared" si="0"/>
        <v>0</v>
      </c>
      <c r="K1" s="20">
        <f t="shared" si="0"/>
        <v>0</v>
      </c>
      <c r="L1" s="20">
        <f t="shared" si="0"/>
        <v>0</v>
      </c>
      <c r="M1" s="20">
        <f t="shared" si="0"/>
        <v>0</v>
      </c>
      <c r="N1" s="20">
        <f t="shared" si="0"/>
        <v>0</v>
      </c>
      <c r="O1" s="20">
        <f t="shared" si="0"/>
        <v>0</v>
      </c>
      <c r="P1" s="20">
        <f t="shared" si="0"/>
        <v>0</v>
      </c>
      <c r="Q1" s="20">
        <f t="shared" si="0"/>
        <v>0</v>
      </c>
      <c r="R1" s="19"/>
    </row>
    <row r="2" spans="8:18" ht="15">
      <c r="H2" s="16" t="s">
        <v>22</v>
      </c>
      <c r="I2" s="20">
        <v>1</v>
      </c>
      <c r="J2" s="20">
        <v>2</v>
      </c>
      <c r="K2" s="20">
        <v>6</v>
      </c>
      <c r="L2" s="18">
        <v>8</v>
      </c>
      <c r="M2" s="20">
        <v>3</v>
      </c>
      <c r="N2" s="20">
        <v>4</v>
      </c>
      <c r="O2" s="20">
        <v>5</v>
      </c>
      <c r="P2" s="20">
        <v>7</v>
      </c>
      <c r="Q2" s="20">
        <v>9</v>
      </c>
      <c r="R2" s="19"/>
    </row>
    <row r="3" spans="1:18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9" t="s">
        <v>8</v>
      </c>
      <c r="H3" s="21" t="s">
        <v>4</v>
      </c>
      <c r="I3" s="22" t="s">
        <v>6</v>
      </c>
      <c r="J3" s="22" t="s">
        <v>14</v>
      </c>
      <c r="K3" s="22" t="s">
        <v>16</v>
      </c>
      <c r="L3" s="22" t="s">
        <v>17</v>
      </c>
      <c r="M3" s="22" t="s">
        <v>19</v>
      </c>
      <c r="N3" s="22" t="s">
        <v>20</v>
      </c>
      <c r="O3" s="22" t="s">
        <v>25</v>
      </c>
      <c r="P3" s="22" t="s">
        <v>21</v>
      </c>
      <c r="Q3" s="22" t="s">
        <v>26</v>
      </c>
      <c r="R3" s="22"/>
    </row>
    <row r="4" spans="1:29" ht="15">
      <c r="A4" s="17">
        <v>1</v>
      </c>
      <c r="B4" s="24" t="s">
        <v>175</v>
      </c>
      <c r="C4" s="24" t="s">
        <v>153</v>
      </c>
      <c r="D4" s="36"/>
      <c r="E4" s="36" t="s">
        <v>62</v>
      </c>
      <c r="F4" s="37">
        <v>4</v>
      </c>
      <c r="G4" s="38">
        <v>4</v>
      </c>
      <c r="H4" s="39">
        <f>+R4</f>
        <v>400</v>
      </c>
      <c r="I4" s="19">
        <v>100</v>
      </c>
      <c r="J4" s="19"/>
      <c r="K4" s="19"/>
      <c r="L4" s="19">
        <v>100</v>
      </c>
      <c r="M4" s="19">
        <v>100</v>
      </c>
      <c r="N4" s="19">
        <v>100</v>
      </c>
      <c r="O4" s="19"/>
      <c r="P4" s="19"/>
      <c r="Q4" s="19"/>
      <c r="R4" s="19">
        <f>SUM(I4:Q4)</f>
        <v>400</v>
      </c>
      <c r="S4" s="7">
        <f>SUM(LARGE(T4:AD4,{1,2,3,4}))</f>
        <v>400</v>
      </c>
      <c r="T4" s="7">
        <f>+IF(COUNT($I4:$L4)&gt;0,LARGE($I4:$L4,1),0)</f>
        <v>100</v>
      </c>
      <c r="U4" s="7">
        <f>+IF(COUNT($I4:$L4)&gt;1,LARGE($I4:$L4,2),0)</f>
        <v>100</v>
      </c>
      <c r="V4" s="7">
        <f>+IF(COUNT($M4:$Q4)&gt;0,LARGE($M4:$Q4,1),0)</f>
        <v>100</v>
      </c>
      <c r="W4" s="7">
        <f>+IF(COUNT($M4:$Q4)&gt;1,LARGE($M4:$Q4,2),0)</f>
        <v>100</v>
      </c>
      <c r="X4" s="7">
        <f>+IF(COUNT($M4:$Q4)&gt;2,LARGE($M4:$Q4,3),0)</f>
        <v>0</v>
      </c>
      <c r="Y4" s="7">
        <f>+IF(COUNT($M4:$Q4)&gt;3,LARGE($M4:$Q4,4),0)</f>
        <v>0</v>
      </c>
      <c r="Z4" s="7">
        <f>+IF(COUNT($M4:$Q4)&gt;4,LARGE($M4:$Q4,5),0)</f>
        <v>0</v>
      </c>
      <c r="AA4" s="7">
        <f>+IF(COUNT($M4:$Q4)&gt;5,LARGE($M4:$Q4,6),0)</f>
        <v>0</v>
      </c>
      <c r="AB4" s="7">
        <f>+IF(COUNT($M4:$Q4)&gt;6,LARGE($M4:$Q4,7),0)</f>
        <v>0</v>
      </c>
      <c r="AC4" s="7">
        <f>+IF(COUNT($M4:$Q4)&gt;7,LARGE($M4:$Q4,8),0)</f>
        <v>0</v>
      </c>
    </row>
    <row r="5" spans="1:29" ht="15">
      <c r="A5" s="17">
        <v>2</v>
      </c>
      <c r="B5" s="24" t="s">
        <v>495</v>
      </c>
      <c r="C5" s="24" t="s">
        <v>496</v>
      </c>
      <c r="D5" s="36"/>
      <c r="E5" s="36" t="s">
        <v>497</v>
      </c>
      <c r="F5" s="37">
        <v>2</v>
      </c>
      <c r="G5" s="38">
        <v>2</v>
      </c>
      <c r="H5" s="39">
        <f>+R5</f>
        <v>184.85</v>
      </c>
      <c r="I5" s="19"/>
      <c r="J5" s="19"/>
      <c r="K5" s="19"/>
      <c r="L5" s="19"/>
      <c r="M5" s="19">
        <v>84.85</v>
      </c>
      <c r="N5" s="19"/>
      <c r="O5" s="19"/>
      <c r="P5" s="19">
        <v>100</v>
      </c>
      <c r="Q5" s="19"/>
      <c r="R5" s="19">
        <f>SUM(I5:Q5)</f>
        <v>184.85</v>
      </c>
      <c r="S5" s="7">
        <f>SUM(LARGE(T5:AD5,{1,2,3,4}))</f>
        <v>184.85</v>
      </c>
      <c r="T5" s="7">
        <f>+IF(COUNT($I5:$L5)&gt;0,LARGE($I5:$L5,1),0)</f>
        <v>0</v>
      </c>
      <c r="U5" s="7">
        <f>+IF(COUNT($I5:$L5)&gt;1,LARGE($I5:$L5,2),0)</f>
        <v>0</v>
      </c>
      <c r="V5" s="7">
        <f>+IF(COUNT($M5:$Q5)&gt;0,LARGE($M5:$Q5,1),0)</f>
        <v>100</v>
      </c>
      <c r="W5" s="7">
        <f>+IF(COUNT($M5:$Q5)&gt;1,LARGE($M5:$Q5,2),0)</f>
        <v>84.85</v>
      </c>
      <c r="X5" s="7">
        <f>+IF(COUNT($M5:$Q5)&gt;2,LARGE($M5:$Q5,3),0)</f>
        <v>0</v>
      </c>
      <c r="Y5" s="7">
        <f>+IF(COUNT($M5:$Q5)&gt;3,LARGE($M5:$Q5,4),0)</f>
        <v>0</v>
      </c>
      <c r="Z5" s="7">
        <f>+IF(COUNT($M5:$Q5)&gt;4,LARGE($M5:$Q5,5),0)</f>
        <v>0</v>
      </c>
      <c r="AA5" s="7">
        <f>+IF(COUNT($M5:$Q5)&gt;5,LARGE($M5:$Q5,6),0)</f>
        <v>0</v>
      </c>
      <c r="AB5" s="7">
        <f>+IF(COUNT($M5:$Q5)&gt;6,LARGE($M5:$Q5,7),0)</f>
        <v>0</v>
      </c>
      <c r="AC5" s="7">
        <f>+IF(COUNT($M5:$Q5)&gt;7,LARGE($M5:$Q5,8),0)</f>
        <v>0</v>
      </c>
    </row>
    <row r="6" spans="1:29" ht="15">
      <c r="A6" s="17">
        <v>3</v>
      </c>
      <c r="B6" s="24" t="s">
        <v>91</v>
      </c>
      <c r="C6" s="24" t="s">
        <v>118</v>
      </c>
      <c r="D6" s="36"/>
      <c r="E6" s="36" t="s">
        <v>60</v>
      </c>
      <c r="F6" s="37">
        <v>1</v>
      </c>
      <c r="G6" s="38">
        <v>1</v>
      </c>
      <c r="H6" s="39">
        <f>+R6</f>
        <v>100</v>
      </c>
      <c r="I6" s="19"/>
      <c r="J6" s="19"/>
      <c r="K6" s="19">
        <v>100</v>
      </c>
      <c r="L6" s="19"/>
      <c r="M6" s="19"/>
      <c r="N6" s="19"/>
      <c r="O6" s="19"/>
      <c r="P6" s="19"/>
      <c r="Q6" s="19"/>
      <c r="R6" s="19">
        <f>SUM(I6:Q6)</f>
        <v>100</v>
      </c>
      <c r="S6" s="7">
        <f>SUM(LARGE(T6:AD6,{1,2,3,4}))</f>
        <v>100</v>
      </c>
      <c r="T6" s="7">
        <f>+IF(COUNT($I6:$L6)&gt;0,LARGE($I6:$L6,1),0)</f>
        <v>100</v>
      </c>
      <c r="U6" s="7">
        <f>+IF(COUNT($I6:$L6)&gt;1,LARGE($I6:$L6,2),0)</f>
        <v>0</v>
      </c>
      <c r="V6" s="7">
        <f>+IF(COUNT($M6:$Q6)&gt;0,LARGE($M6:$Q6,1),0)</f>
        <v>0</v>
      </c>
      <c r="W6" s="7">
        <f>+IF(COUNT($M6:$Q6)&gt;1,LARGE($M6:$Q6,2),0)</f>
        <v>0</v>
      </c>
      <c r="X6" s="7">
        <f>+IF(COUNT($M6:$Q6)&gt;2,LARGE($M6:$Q6,3),0)</f>
        <v>0</v>
      </c>
      <c r="Y6" s="7">
        <f>+IF(COUNT($M6:$Q6)&gt;3,LARGE($M6:$Q6,4),0)</f>
        <v>0</v>
      </c>
      <c r="Z6" s="7">
        <f>+IF(COUNT($M6:$Q6)&gt;4,LARGE($M6:$Q6,5),0)</f>
        <v>0</v>
      </c>
      <c r="AA6" s="7">
        <f>+IF(COUNT($M6:$Q6)&gt;5,LARGE($M6:$Q6,6),0)</f>
        <v>0</v>
      </c>
      <c r="AB6" s="7">
        <f>+IF(COUNT($M6:$Q6)&gt;6,LARGE($M6:$Q6,7),0)</f>
        <v>0</v>
      </c>
      <c r="AC6" s="7">
        <f>+IF(COUNT($M6:$Q6)&gt;7,LARGE($M6:$Q6,8),0)</f>
        <v>0</v>
      </c>
    </row>
    <row r="7" spans="2:18" ht="15">
      <c r="B7" s="4"/>
      <c r="C7" s="4"/>
      <c r="D7" s="2"/>
      <c r="E7" s="5"/>
      <c r="F7" s="3"/>
      <c r="G7" s="9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15">
      <c r="B8" s="4"/>
      <c r="C8" s="4"/>
      <c r="D8" s="2"/>
      <c r="E8" s="5"/>
      <c r="F8" s="3"/>
      <c r="G8" s="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ht="15">
      <c r="B9" s="4"/>
      <c r="C9" s="4"/>
      <c r="D9" s="2"/>
      <c r="E9" s="5"/>
      <c r="F9" s="3"/>
      <c r="G9" s="9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">
      <c r="B10" s="4"/>
      <c r="C10" s="4"/>
      <c r="D10" s="2"/>
      <c r="E10" s="5"/>
      <c r="F10" s="3"/>
      <c r="G10" s="9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15">
      <c r="B11" s="4"/>
      <c r="C11" s="4"/>
      <c r="D11" s="2"/>
      <c r="E11" s="5"/>
      <c r="F11" s="3"/>
      <c r="G11" s="9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ht="15">
      <c r="B12" s="4"/>
      <c r="C12" s="4"/>
      <c r="D12" s="2"/>
      <c r="E12" s="5"/>
      <c r="F12" s="3"/>
      <c r="G12" s="9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ht="15">
      <c r="B13" s="4"/>
      <c r="C13" s="4"/>
      <c r="D13" s="2"/>
      <c r="E13" s="5"/>
      <c r="F13" s="3"/>
      <c r="G13" s="9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2:18" ht="15">
      <c r="B14" s="4"/>
      <c r="C14" s="4"/>
      <c r="D14" s="2"/>
      <c r="E14" s="5"/>
      <c r="F14" s="3"/>
      <c r="G14" s="9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2:18" ht="15">
      <c r="B15" s="4"/>
      <c r="C15" s="4"/>
      <c r="D15" s="2"/>
      <c r="E15" s="5"/>
      <c r="F15" s="3"/>
      <c r="G15" s="9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ht="15">
      <c r="B16" s="4"/>
      <c r="C16" s="4"/>
      <c r="D16" s="2"/>
      <c r="E16" s="5"/>
      <c r="F16" s="3"/>
      <c r="G16" s="9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ht="15">
      <c r="B17" s="4"/>
      <c r="C17" s="4"/>
      <c r="D17" s="2"/>
      <c r="E17" s="5"/>
      <c r="F17" s="3"/>
      <c r="G17" s="9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ht="15">
      <c r="B18" s="4"/>
      <c r="C18" s="4"/>
      <c r="D18" s="2"/>
      <c r="E18" s="5"/>
      <c r="F18" s="3"/>
      <c r="G18" s="9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ht="15">
      <c r="B19" s="4"/>
      <c r="C19" s="4"/>
      <c r="D19" s="2"/>
      <c r="E19" s="5"/>
      <c r="F19" s="3"/>
      <c r="G19" s="9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ht="15">
      <c r="B20" s="4"/>
      <c r="C20" s="4"/>
      <c r="D20" s="2"/>
      <c r="E20" s="5"/>
      <c r="F20" s="3"/>
      <c r="G20" s="9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5">
      <c r="B21" s="5"/>
      <c r="C21" s="5"/>
      <c r="D21" s="2"/>
      <c r="E21" s="5"/>
      <c r="F21" s="3"/>
      <c r="G21" s="9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ht="15">
      <c r="B22" s="5"/>
      <c r="C22" s="5"/>
      <c r="D22" s="2"/>
      <c r="E22" s="5"/>
      <c r="F22" s="3"/>
      <c r="G22" s="9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ht="15">
      <c r="B23" s="5"/>
      <c r="C23" s="5"/>
      <c r="D23" s="2"/>
      <c r="E23" s="5"/>
      <c r="F23" s="3"/>
      <c r="G23" s="9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ht="15">
      <c r="B24" s="5"/>
      <c r="C24" s="5"/>
      <c r="D24" s="2"/>
      <c r="E24" s="5"/>
      <c r="F24" s="3"/>
      <c r="G24" s="9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ht="15">
      <c r="B25" s="5"/>
      <c r="C25" s="5"/>
      <c r="D25" s="2"/>
      <c r="E25" s="5"/>
      <c r="F25" s="3"/>
      <c r="G25" s="9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18" ht="15">
      <c r="B26" s="5"/>
      <c r="C26" s="5"/>
      <c r="D26" s="2"/>
      <c r="E26" s="5"/>
      <c r="F26" s="3"/>
      <c r="G26" s="9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18" ht="15">
      <c r="B27" s="5"/>
      <c r="C27" s="5"/>
      <c r="D27" s="2"/>
      <c r="E27" s="5"/>
      <c r="F27" s="3"/>
      <c r="G27" s="9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5">
      <c r="B28" s="5"/>
      <c r="C28" s="5"/>
      <c r="D28" s="2"/>
      <c r="E28" s="5"/>
      <c r="F28" s="3"/>
      <c r="G28" s="9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5">
      <c r="B29" s="5"/>
      <c r="C29" s="5"/>
      <c r="D29" s="2"/>
      <c r="E29" s="5"/>
      <c r="F29" s="3"/>
      <c r="G29" s="9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8" ht="15">
      <c r="B30" s="5"/>
      <c r="C30" s="5"/>
      <c r="D30" s="2"/>
      <c r="E30" s="5"/>
      <c r="F30" s="3"/>
      <c r="G30" s="9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5">
      <c r="B31" s="5"/>
      <c r="C31" s="5"/>
      <c r="D31" s="2"/>
      <c r="E31" s="5"/>
      <c r="F31" s="3"/>
      <c r="G31" s="9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5">
      <c r="B32" s="5"/>
      <c r="C32" s="5"/>
      <c r="D32" s="2"/>
      <c r="E32" s="5"/>
      <c r="F32" s="3"/>
      <c r="G32" s="9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15">
      <c r="B33" s="5"/>
      <c r="C33" s="5"/>
      <c r="D33" s="2"/>
      <c r="E33" s="5"/>
      <c r="F33" s="3"/>
      <c r="G33" s="9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15">
      <c r="B34" s="5"/>
      <c r="C34" s="5"/>
      <c r="D34" s="2"/>
      <c r="E34" s="5"/>
      <c r="F34" s="3"/>
      <c r="G34" s="9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15">
      <c r="B35" s="5"/>
      <c r="C35" s="5"/>
      <c r="D35" s="2"/>
      <c r="E35" s="5"/>
      <c r="F35" s="3"/>
      <c r="G35" s="9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18" ht="15">
      <c r="B36" s="5"/>
      <c r="C36" s="5"/>
      <c r="D36" s="2"/>
      <c r="E36" s="5"/>
      <c r="F36" s="3"/>
      <c r="G36" s="9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ht="15">
      <c r="B37" s="5"/>
      <c r="C37" s="5"/>
      <c r="D37" s="2"/>
      <c r="E37" s="5"/>
      <c r="F37" s="3"/>
      <c r="G37" s="9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256" ht="15">
      <c r="A38" s="4" t="s">
        <v>27</v>
      </c>
      <c r="B38" s="4" t="s">
        <v>27</v>
      </c>
      <c r="C38" s="4" t="s">
        <v>27</v>
      </c>
      <c r="D38" s="4" t="s">
        <v>27</v>
      </c>
      <c r="E38" s="4" t="s">
        <v>27</v>
      </c>
      <c r="F38" s="4" t="s">
        <v>27</v>
      </c>
      <c r="G38" s="4" t="s">
        <v>27</v>
      </c>
      <c r="H38" s="4" t="s">
        <v>27</v>
      </c>
      <c r="I38" s="4" t="s">
        <v>27</v>
      </c>
      <c r="J38" s="4" t="s">
        <v>27</v>
      </c>
      <c r="K38" s="4" t="s">
        <v>27</v>
      </c>
      <c r="L38" s="4" t="s">
        <v>27</v>
      </c>
      <c r="M38" s="4" t="s">
        <v>27</v>
      </c>
      <c r="N38" s="4" t="s">
        <v>27</v>
      </c>
      <c r="O38" s="4" t="s">
        <v>27</v>
      </c>
      <c r="P38" s="4" t="s">
        <v>27</v>
      </c>
      <c r="Q38" s="4" t="s">
        <v>27</v>
      </c>
      <c r="R38" s="4" t="s">
        <v>27</v>
      </c>
      <c r="S38" s="4" t="s">
        <v>27</v>
      </c>
      <c r="T38" s="4" t="s">
        <v>27</v>
      </c>
      <c r="U38" s="4" t="s">
        <v>27</v>
      </c>
      <c r="V38" s="4" t="s">
        <v>27</v>
      </c>
      <c r="W38" s="4" t="s">
        <v>27</v>
      </c>
      <c r="X38" s="4" t="s">
        <v>27</v>
      </c>
      <c r="Y38" s="4" t="s">
        <v>27</v>
      </c>
      <c r="Z38" s="4" t="s">
        <v>27</v>
      </c>
      <c r="AA38" s="4" t="s">
        <v>27</v>
      </c>
      <c r="AB38" s="4" t="s">
        <v>27</v>
      </c>
      <c r="AC38" s="4" t="s">
        <v>27</v>
      </c>
      <c r="AD38" s="4" t="s">
        <v>27</v>
      </c>
      <c r="AE38" s="4" t="s">
        <v>27</v>
      </c>
      <c r="AF38" s="4" t="s">
        <v>27</v>
      </c>
      <c r="AG38" s="4" t="s">
        <v>27</v>
      </c>
      <c r="AH38" s="4" t="s">
        <v>27</v>
      </c>
      <c r="AI38" s="4" t="s">
        <v>27</v>
      </c>
      <c r="AJ38" s="4" t="s">
        <v>27</v>
      </c>
      <c r="AK38" s="4" t="s">
        <v>27</v>
      </c>
      <c r="AL38" s="4" t="s">
        <v>27</v>
      </c>
      <c r="AM38" s="4" t="s">
        <v>27</v>
      </c>
      <c r="AN38" s="4" t="s">
        <v>27</v>
      </c>
      <c r="AO38" s="4" t="s">
        <v>27</v>
      </c>
      <c r="AP38" s="4" t="s">
        <v>27</v>
      </c>
      <c r="AQ38" s="4" t="s">
        <v>27</v>
      </c>
      <c r="AR38" s="4" t="s">
        <v>27</v>
      </c>
      <c r="AS38" s="4" t="s">
        <v>27</v>
      </c>
      <c r="AT38" s="4" t="s">
        <v>27</v>
      </c>
      <c r="AU38" s="4" t="s">
        <v>27</v>
      </c>
      <c r="AV38" s="4" t="s">
        <v>27</v>
      </c>
      <c r="AW38" s="4" t="s">
        <v>27</v>
      </c>
      <c r="AX38" s="4" t="s">
        <v>27</v>
      </c>
      <c r="AY38" s="4" t="s">
        <v>27</v>
      </c>
      <c r="AZ38" s="4" t="s">
        <v>27</v>
      </c>
      <c r="BA38" s="4" t="s">
        <v>27</v>
      </c>
      <c r="BB38" s="4" t="s">
        <v>27</v>
      </c>
      <c r="BC38" s="4" t="s">
        <v>27</v>
      </c>
      <c r="BD38" s="4" t="s">
        <v>27</v>
      </c>
      <c r="BE38" s="4" t="s">
        <v>27</v>
      </c>
      <c r="BF38" s="4" t="s">
        <v>27</v>
      </c>
      <c r="BG38" s="4" t="s">
        <v>27</v>
      </c>
      <c r="BH38" s="4" t="s">
        <v>27</v>
      </c>
      <c r="BI38" s="4" t="s">
        <v>27</v>
      </c>
      <c r="BJ38" s="4" t="s">
        <v>27</v>
      </c>
      <c r="BK38" s="4" t="s">
        <v>27</v>
      </c>
      <c r="BL38" s="4" t="s">
        <v>27</v>
      </c>
      <c r="BM38" s="4" t="s">
        <v>27</v>
      </c>
      <c r="BN38" s="4" t="s">
        <v>27</v>
      </c>
      <c r="BO38" s="4" t="s">
        <v>27</v>
      </c>
      <c r="BP38" s="4" t="s">
        <v>27</v>
      </c>
      <c r="BQ38" s="4" t="s">
        <v>27</v>
      </c>
      <c r="BR38" s="4" t="s">
        <v>27</v>
      </c>
      <c r="BS38" s="4" t="s">
        <v>27</v>
      </c>
      <c r="BT38" s="4" t="s">
        <v>27</v>
      </c>
      <c r="BU38" s="4" t="s">
        <v>27</v>
      </c>
      <c r="BV38" s="4" t="s">
        <v>27</v>
      </c>
      <c r="BW38" s="4" t="s">
        <v>27</v>
      </c>
      <c r="BX38" s="4" t="s">
        <v>27</v>
      </c>
      <c r="BY38" s="4" t="s">
        <v>27</v>
      </c>
      <c r="BZ38" s="4" t="s">
        <v>27</v>
      </c>
      <c r="CA38" s="4" t="s">
        <v>27</v>
      </c>
      <c r="CB38" s="4" t="s">
        <v>27</v>
      </c>
      <c r="CC38" s="4" t="s">
        <v>27</v>
      </c>
      <c r="CD38" s="4" t="s">
        <v>27</v>
      </c>
      <c r="CE38" s="4" t="s">
        <v>27</v>
      </c>
      <c r="CF38" s="4" t="s">
        <v>27</v>
      </c>
      <c r="CG38" s="4" t="s">
        <v>27</v>
      </c>
      <c r="CH38" s="4" t="s">
        <v>27</v>
      </c>
      <c r="CI38" s="4" t="s">
        <v>27</v>
      </c>
      <c r="CJ38" s="4" t="s">
        <v>27</v>
      </c>
      <c r="CK38" s="4" t="s">
        <v>27</v>
      </c>
      <c r="CL38" s="4" t="s">
        <v>27</v>
      </c>
      <c r="CM38" s="4" t="s">
        <v>27</v>
      </c>
      <c r="CN38" s="4" t="s">
        <v>27</v>
      </c>
      <c r="CO38" s="4" t="s">
        <v>27</v>
      </c>
      <c r="CP38" s="4" t="s">
        <v>27</v>
      </c>
      <c r="CQ38" s="4" t="s">
        <v>27</v>
      </c>
      <c r="CR38" s="4" t="s">
        <v>27</v>
      </c>
      <c r="CS38" s="4" t="s">
        <v>27</v>
      </c>
      <c r="CT38" s="4" t="s">
        <v>27</v>
      </c>
      <c r="CU38" s="4" t="s">
        <v>27</v>
      </c>
      <c r="CV38" s="4" t="s">
        <v>27</v>
      </c>
      <c r="CW38" s="4" t="s">
        <v>27</v>
      </c>
      <c r="CX38" s="4" t="s">
        <v>27</v>
      </c>
      <c r="CY38" s="4" t="s">
        <v>27</v>
      </c>
      <c r="CZ38" s="4" t="s">
        <v>27</v>
      </c>
      <c r="DA38" s="4" t="s">
        <v>27</v>
      </c>
      <c r="DB38" s="4" t="s">
        <v>27</v>
      </c>
      <c r="DC38" s="4" t="s">
        <v>27</v>
      </c>
      <c r="DD38" s="4" t="s">
        <v>27</v>
      </c>
      <c r="DE38" s="4" t="s">
        <v>27</v>
      </c>
      <c r="DF38" s="4" t="s">
        <v>27</v>
      </c>
      <c r="DG38" s="4" t="s">
        <v>27</v>
      </c>
      <c r="DH38" s="4" t="s">
        <v>27</v>
      </c>
      <c r="DI38" s="4" t="s">
        <v>27</v>
      </c>
      <c r="DJ38" s="4" t="s">
        <v>27</v>
      </c>
      <c r="DK38" s="4" t="s">
        <v>27</v>
      </c>
      <c r="DL38" s="4" t="s">
        <v>27</v>
      </c>
      <c r="DM38" s="4" t="s">
        <v>27</v>
      </c>
      <c r="DN38" s="4" t="s">
        <v>27</v>
      </c>
      <c r="DO38" s="4" t="s">
        <v>27</v>
      </c>
      <c r="DP38" s="4" t="s">
        <v>27</v>
      </c>
      <c r="DQ38" s="4" t="s">
        <v>27</v>
      </c>
      <c r="DR38" s="4" t="s">
        <v>27</v>
      </c>
      <c r="DS38" s="4" t="s">
        <v>27</v>
      </c>
      <c r="DT38" s="4" t="s">
        <v>27</v>
      </c>
      <c r="DU38" s="4" t="s">
        <v>27</v>
      </c>
      <c r="DV38" s="4" t="s">
        <v>27</v>
      </c>
      <c r="DW38" s="4" t="s">
        <v>27</v>
      </c>
      <c r="DX38" s="4" t="s">
        <v>27</v>
      </c>
      <c r="DY38" s="4" t="s">
        <v>27</v>
      </c>
      <c r="DZ38" s="4" t="s">
        <v>27</v>
      </c>
      <c r="EA38" s="4" t="s">
        <v>27</v>
      </c>
      <c r="EB38" s="4" t="s">
        <v>27</v>
      </c>
      <c r="EC38" s="4" t="s">
        <v>27</v>
      </c>
      <c r="ED38" s="4" t="s">
        <v>27</v>
      </c>
      <c r="EE38" s="4" t="s">
        <v>27</v>
      </c>
      <c r="EF38" s="4" t="s">
        <v>27</v>
      </c>
      <c r="EG38" s="4" t="s">
        <v>27</v>
      </c>
      <c r="EH38" s="4" t="s">
        <v>27</v>
      </c>
      <c r="EI38" s="4" t="s">
        <v>27</v>
      </c>
      <c r="EJ38" s="4" t="s">
        <v>27</v>
      </c>
      <c r="EK38" s="4" t="s">
        <v>27</v>
      </c>
      <c r="EL38" s="4" t="s">
        <v>27</v>
      </c>
      <c r="EM38" s="4" t="s">
        <v>27</v>
      </c>
      <c r="EN38" s="4" t="s">
        <v>27</v>
      </c>
      <c r="EO38" s="4" t="s">
        <v>27</v>
      </c>
      <c r="EP38" s="4" t="s">
        <v>27</v>
      </c>
      <c r="EQ38" s="4" t="s">
        <v>27</v>
      </c>
      <c r="ER38" s="4" t="s">
        <v>27</v>
      </c>
      <c r="ES38" s="4" t="s">
        <v>27</v>
      </c>
      <c r="ET38" s="4" t="s">
        <v>27</v>
      </c>
      <c r="EU38" s="4" t="s">
        <v>27</v>
      </c>
      <c r="EV38" s="4" t="s">
        <v>27</v>
      </c>
      <c r="EW38" s="4" t="s">
        <v>27</v>
      </c>
      <c r="EX38" s="4" t="s">
        <v>27</v>
      </c>
      <c r="EY38" s="4" t="s">
        <v>27</v>
      </c>
      <c r="EZ38" s="4" t="s">
        <v>27</v>
      </c>
      <c r="FA38" s="4" t="s">
        <v>27</v>
      </c>
      <c r="FB38" s="4" t="s">
        <v>27</v>
      </c>
      <c r="FC38" s="4" t="s">
        <v>27</v>
      </c>
      <c r="FD38" s="4" t="s">
        <v>27</v>
      </c>
      <c r="FE38" s="4" t="s">
        <v>27</v>
      </c>
      <c r="FF38" s="4" t="s">
        <v>27</v>
      </c>
      <c r="FG38" s="4" t="s">
        <v>27</v>
      </c>
      <c r="FH38" s="4" t="s">
        <v>27</v>
      </c>
      <c r="FI38" s="4" t="s">
        <v>27</v>
      </c>
      <c r="FJ38" s="4" t="s">
        <v>27</v>
      </c>
      <c r="FK38" s="4" t="s">
        <v>27</v>
      </c>
      <c r="FL38" s="4" t="s">
        <v>27</v>
      </c>
      <c r="FM38" s="4" t="s">
        <v>27</v>
      </c>
      <c r="FN38" s="4" t="s">
        <v>27</v>
      </c>
      <c r="FO38" s="4" t="s">
        <v>27</v>
      </c>
      <c r="FP38" s="4" t="s">
        <v>27</v>
      </c>
      <c r="FQ38" s="4" t="s">
        <v>27</v>
      </c>
      <c r="FR38" s="4" t="s">
        <v>27</v>
      </c>
      <c r="FS38" s="4" t="s">
        <v>27</v>
      </c>
      <c r="FT38" s="4" t="s">
        <v>27</v>
      </c>
      <c r="FU38" s="4" t="s">
        <v>27</v>
      </c>
      <c r="FV38" s="4" t="s">
        <v>27</v>
      </c>
      <c r="FW38" s="4" t="s">
        <v>27</v>
      </c>
      <c r="FX38" s="4" t="s">
        <v>27</v>
      </c>
      <c r="FY38" s="4" t="s">
        <v>27</v>
      </c>
      <c r="FZ38" s="4" t="s">
        <v>27</v>
      </c>
      <c r="GA38" s="4" t="s">
        <v>27</v>
      </c>
      <c r="GB38" s="4" t="s">
        <v>27</v>
      </c>
      <c r="GC38" s="4" t="s">
        <v>27</v>
      </c>
      <c r="GD38" s="4" t="s">
        <v>27</v>
      </c>
      <c r="GE38" s="4" t="s">
        <v>27</v>
      </c>
      <c r="GF38" s="4" t="s">
        <v>27</v>
      </c>
      <c r="GG38" s="4" t="s">
        <v>27</v>
      </c>
      <c r="GH38" s="4" t="s">
        <v>27</v>
      </c>
      <c r="GI38" s="4" t="s">
        <v>27</v>
      </c>
      <c r="GJ38" s="4" t="s">
        <v>27</v>
      </c>
      <c r="GK38" s="4" t="s">
        <v>27</v>
      </c>
      <c r="GL38" s="4" t="s">
        <v>27</v>
      </c>
      <c r="GM38" s="4" t="s">
        <v>27</v>
      </c>
      <c r="GN38" s="4" t="s">
        <v>27</v>
      </c>
      <c r="GO38" s="4" t="s">
        <v>27</v>
      </c>
      <c r="GP38" s="4" t="s">
        <v>27</v>
      </c>
      <c r="GQ38" s="4" t="s">
        <v>27</v>
      </c>
      <c r="GR38" s="4" t="s">
        <v>27</v>
      </c>
      <c r="GS38" s="4" t="s">
        <v>27</v>
      </c>
      <c r="GT38" s="4" t="s">
        <v>27</v>
      </c>
      <c r="GU38" s="4" t="s">
        <v>27</v>
      </c>
      <c r="GV38" s="4" t="s">
        <v>27</v>
      </c>
      <c r="GW38" s="4" t="s">
        <v>27</v>
      </c>
      <c r="GX38" s="4" t="s">
        <v>27</v>
      </c>
      <c r="GY38" s="4" t="s">
        <v>27</v>
      </c>
      <c r="GZ38" s="4" t="s">
        <v>27</v>
      </c>
      <c r="HA38" s="4" t="s">
        <v>27</v>
      </c>
      <c r="HB38" s="4" t="s">
        <v>27</v>
      </c>
      <c r="HC38" s="4" t="s">
        <v>27</v>
      </c>
      <c r="HD38" s="4" t="s">
        <v>27</v>
      </c>
      <c r="HE38" s="4" t="s">
        <v>27</v>
      </c>
      <c r="HF38" s="4" t="s">
        <v>27</v>
      </c>
      <c r="HG38" s="4" t="s">
        <v>27</v>
      </c>
      <c r="HH38" s="4" t="s">
        <v>27</v>
      </c>
      <c r="HI38" s="4" t="s">
        <v>27</v>
      </c>
      <c r="HJ38" s="4" t="s">
        <v>27</v>
      </c>
      <c r="HK38" s="4" t="s">
        <v>27</v>
      </c>
      <c r="HL38" s="4" t="s">
        <v>27</v>
      </c>
      <c r="HM38" s="4" t="s">
        <v>27</v>
      </c>
      <c r="HN38" s="4" t="s">
        <v>27</v>
      </c>
      <c r="HO38" s="4" t="s">
        <v>27</v>
      </c>
      <c r="HP38" s="4" t="s">
        <v>27</v>
      </c>
      <c r="HQ38" s="4" t="s">
        <v>27</v>
      </c>
      <c r="HR38" s="4" t="s">
        <v>27</v>
      </c>
      <c r="HS38" s="4" t="s">
        <v>27</v>
      </c>
      <c r="HT38" s="4" t="s">
        <v>27</v>
      </c>
      <c r="HU38" s="4" t="s">
        <v>27</v>
      </c>
      <c r="HV38" s="4" t="s">
        <v>27</v>
      </c>
      <c r="HW38" s="4" t="s">
        <v>27</v>
      </c>
      <c r="HX38" s="4" t="s">
        <v>27</v>
      </c>
      <c r="HY38" s="4" t="s">
        <v>27</v>
      </c>
      <c r="HZ38" s="4" t="s">
        <v>27</v>
      </c>
      <c r="IA38" s="4" t="s">
        <v>27</v>
      </c>
      <c r="IB38" s="4" t="s">
        <v>27</v>
      </c>
      <c r="IC38" s="4" t="s">
        <v>27</v>
      </c>
      <c r="ID38" s="4" t="s">
        <v>27</v>
      </c>
      <c r="IE38" s="4" t="s">
        <v>27</v>
      </c>
      <c r="IF38" s="4" t="s">
        <v>27</v>
      </c>
      <c r="IG38" s="4" t="s">
        <v>27</v>
      </c>
      <c r="IH38" s="4" t="s">
        <v>27</v>
      </c>
      <c r="II38" s="4" t="s">
        <v>27</v>
      </c>
      <c r="IJ38" s="4" t="s">
        <v>27</v>
      </c>
      <c r="IK38" s="4" t="s">
        <v>27</v>
      </c>
      <c r="IL38" s="4" t="s">
        <v>27</v>
      </c>
      <c r="IM38" s="4" t="s">
        <v>27</v>
      </c>
      <c r="IN38" s="4" t="s">
        <v>27</v>
      </c>
      <c r="IO38" s="4" t="s">
        <v>27</v>
      </c>
      <c r="IP38" s="4" t="s">
        <v>27</v>
      </c>
      <c r="IQ38" s="4" t="s">
        <v>27</v>
      </c>
      <c r="IR38" s="4" t="s">
        <v>27</v>
      </c>
      <c r="IS38" s="4" t="s">
        <v>27</v>
      </c>
      <c r="IT38" s="4" t="s">
        <v>27</v>
      </c>
      <c r="IU38" s="4" t="s">
        <v>27</v>
      </c>
      <c r="IV38" s="4" t="s">
        <v>27</v>
      </c>
    </row>
    <row r="39" spans="1:256" ht="15">
      <c r="A39" s="4" t="s">
        <v>28</v>
      </c>
      <c r="B39" s="4" t="s">
        <v>28</v>
      </c>
      <c r="C39" s="4" t="s">
        <v>28</v>
      </c>
      <c r="D39" s="4" t="s">
        <v>28</v>
      </c>
      <c r="E39" s="4" t="s">
        <v>28</v>
      </c>
      <c r="F39" s="4" t="s">
        <v>28</v>
      </c>
      <c r="G39" s="4" t="s">
        <v>28</v>
      </c>
      <c r="H39" s="4" t="s">
        <v>28</v>
      </c>
      <c r="I39" s="4" t="s">
        <v>28</v>
      </c>
      <c r="J39" s="4" t="s">
        <v>28</v>
      </c>
      <c r="K39" s="4" t="s">
        <v>28</v>
      </c>
      <c r="L39" s="4" t="s">
        <v>28</v>
      </c>
      <c r="M39" s="4" t="s">
        <v>28</v>
      </c>
      <c r="N39" s="4" t="s">
        <v>28</v>
      </c>
      <c r="O39" s="4" t="s">
        <v>28</v>
      </c>
      <c r="P39" s="4" t="s">
        <v>28</v>
      </c>
      <c r="Q39" s="4" t="s">
        <v>28</v>
      </c>
      <c r="R39" s="4" t="s">
        <v>28</v>
      </c>
      <c r="S39" s="4" t="s">
        <v>28</v>
      </c>
      <c r="T39" s="4" t="s">
        <v>28</v>
      </c>
      <c r="U39" s="4" t="s">
        <v>28</v>
      </c>
      <c r="V39" s="4" t="s">
        <v>28</v>
      </c>
      <c r="W39" s="4" t="s">
        <v>28</v>
      </c>
      <c r="X39" s="4" t="s">
        <v>28</v>
      </c>
      <c r="Y39" s="4" t="s">
        <v>28</v>
      </c>
      <c r="Z39" s="4" t="s">
        <v>28</v>
      </c>
      <c r="AA39" s="4" t="s">
        <v>28</v>
      </c>
      <c r="AB39" s="4" t="s">
        <v>28</v>
      </c>
      <c r="AC39" s="4" t="s">
        <v>28</v>
      </c>
      <c r="AD39" s="4" t="s">
        <v>28</v>
      </c>
      <c r="AE39" s="4" t="s">
        <v>28</v>
      </c>
      <c r="AF39" s="4" t="s">
        <v>28</v>
      </c>
      <c r="AG39" s="4" t="s">
        <v>28</v>
      </c>
      <c r="AH39" s="4" t="s">
        <v>28</v>
      </c>
      <c r="AI39" s="4" t="s">
        <v>28</v>
      </c>
      <c r="AJ39" s="4" t="s">
        <v>28</v>
      </c>
      <c r="AK39" s="4" t="s">
        <v>28</v>
      </c>
      <c r="AL39" s="4" t="s">
        <v>28</v>
      </c>
      <c r="AM39" s="4" t="s">
        <v>28</v>
      </c>
      <c r="AN39" s="4" t="s">
        <v>28</v>
      </c>
      <c r="AO39" s="4" t="s">
        <v>28</v>
      </c>
      <c r="AP39" s="4" t="s">
        <v>28</v>
      </c>
      <c r="AQ39" s="4" t="s">
        <v>28</v>
      </c>
      <c r="AR39" s="4" t="s">
        <v>28</v>
      </c>
      <c r="AS39" s="4" t="s">
        <v>28</v>
      </c>
      <c r="AT39" s="4" t="s">
        <v>28</v>
      </c>
      <c r="AU39" s="4" t="s">
        <v>28</v>
      </c>
      <c r="AV39" s="4" t="s">
        <v>28</v>
      </c>
      <c r="AW39" s="4" t="s">
        <v>28</v>
      </c>
      <c r="AX39" s="4" t="s">
        <v>28</v>
      </c>
      <c r="AY39" s="4" t="s">
        <v>28</v>
      </c>
      <c r="AZ39" s="4" t="s">
        <v>28</v>
      </c>
      <c r="BA39" s="4" t="s">
        <v>28</v>
      </c>
      <c r="BB39" s="4" t="s">
        <v>28</v>
      </c>
      <c r="BC39" s="4" t="s">
        <v>28</v>
      </c>
      <c r="BD39" s="4" t="s">
        <v>28</v>
      </c>
      <c r="BE39" s="4" t="s">
        <v>28</v>
      </c>
      <c r="BF39" s="4" t="s">
        <v>28</v>
      </c>
      <c r="BG39" s="4" t="s">
        <v>28</v>
      </c>
      <c r="BH39" s="4" t="s">
        <v>28</v>
      </c>
      <c r="BI39" s="4" t="s">
        <v>28</v>
      </c>
      <c r="BJ39" s="4" t="s">
        <v>28</v>
      </c>
      <c r="BK39" s="4" t="s">
        <v>28</v>
      </c>
      <c r="BL39" s="4" t="s">
        <v>28</v>
      </c>
      <c r="BM39" s="4" t="s">
        <v>28</v>
      </c>
      <c r="BN39" s="4" t="s">
        <v>28</v>
      </c>
      <c r="BO39" s="4" t="s">
        <v>28</v>
      </c>
      <c r="BP39" s="4" t="s">
        <v>28</v>
      </c>
      <c r="BQ39" s="4" t="s">
        <v>28</v>
      </c>
      <c r="BR39" s="4" t="s">
        <v>28</v>
      </c>
      <c r="BS39" s="4" t="s">
        <v>28</v>
      </c>
      <c r="BT39" s="4" t="s">
        <v>28</v>
      </c>
      <c r="BU39" s="4" t="s">
        <v>28</v>
      </c>
      <c r="BV39" s="4" t="s">
        <v>28</v>
      </c>
      <c r="BW39" s="4" t="s">
        <v>28</v>
      </c>
      <c r="BX39" s="4" t="s">
        <v>28</v>
      </c>
      <c r="BY39" s="4" t="s">
        <v>28</v>
      </c>
      <c r="BZ39" s="4" t="s">
        <v>28</v>
      </c>
      <c r="CA39" s="4" t="s">
        <v>28</v>
      </c>
      <c r="CB39" s="4" t="s">
        <v>28</v>
      </c>
      <c r="CC39" s="4" t="s">
        <v>28</v>
      </c>
      <c r="CD39" s="4" t="s">
        <v>28</v>
      </c>
      <c r="CE39" s="4" t="s">
        <v>28</v>
      </c>
      <c r="CF39" s="4" t="s">
        <v>28</v>
      </c>
      <c r="CG39" s="4" t="s">
        <v>28</v>
      </c>
      <c r="CH39" s="4" t="s">
        <v>28</v>
      </c>
      <c r="CI39" s="4" t="s">
        <v>28</v>
      </c>
      <c r="CJ39" s="4" t="s">
        <v>28</v>
      </c>
      <c r="CK39" s="4" t="s">
        <v>28</v>
      </c>
      <c r="CL39" s="4" t="s">
        <v>28</v>
      </c>
      <c r="CM39" s="4" t="s">
        <v>28</v>
      </c>
      <c r="CN39" s="4" t="s">
        <v>28</v>
      </c>
      <c r="CO39" s="4" t="s">
        <v>28</v>
      </c>
      <c r="CP39" s="4" t="s">
        <v>28</v>
      </c>
      <c r="CQ39" s="4" t="s">
        <v>28</v>
      </c>
      <c r="CR39" s="4" t="s">
        <v>28</v>
      </c>
      <c r="CS39" s="4" t="s">
        <v>28</v>
      </c>
      <c r="CT39" s="4" t="s">
        <v>28</v>
      </c>
      <c r="CU39" s="4" t="s">
        <v>28</v>
      </c>
      <c r="CV39" s="4" t="s">
        <v>28</v>
      </c>
      <c r="CW39" s="4" t="s">
        <v>28</v>
      </c>
      <c r="CX39" s="4" t="s">
        <v>28</v>
      </c>
      <c r="CY39" s="4" t="s">
        <v>28</v>
      </c>
      <c r="CZ39" s="4" t="s">
        <v>28</v>
      </c>
      <c r="DA39" s="4" t="s">
        <v>28</v>
      </c>
      <c r="DB39" s="4" t="s">
        <v>28</v>
      </c>
      <c r="DC39" s="4" t="s">
        <v>28</v>
      </c>
      <c r="DD39" s="4" t="s">
        <v>28</v>
      </c>
      <c r="DE39" s="4" t="s">
        <v>28</v>
      </c>
      <c r="DF39" s="4" t="s">
        <v>28</v>
      </c>
      <c r="DG39" s="4" t="s">
        <v>28</v>
      </c>
      <c r="DH39" s="4" t="s">
        <v>28</v>
      </c>
      <c r="DI39" s="4" t="s">
        <v>28</v>
      </c>
      <c r="DJ39" s="4" t="s">
        <v>28</v>
      </c>
      <c r="DK39" s="4" t="s">
        <v>28</v>
      </c>
      <c r="DL39" s="4" t="s">
        <v>28</v>
      </c>
      <c r="DM39" s="4" t="s">
        <v>28</v>
      </c>
      <c r="DN39" s="4" t="s">
        <v>28</v>
      </c>
      <c r="DO39" s="4" t="s">
        <v>28</v>
      </c>
      <c r="DP39" s="4" t="s">
        <v>28</v>
      </c>
      <c r="DQ39" s="4" t="s">
        <v>28</v>
      </c>
      <c r="DR39" s="4" t="s">
        <v>28</v>
      </c>
      <c r="DS39" s="4" t="s">
        <v>28</v>
      </c>
      <c r="DT39" s="4" t="s">
        <v>28</v>
      </c>
      <c r="DU39" s="4" t="s">
        <v>28</v>
      </c>
      <c r="DV39" s="4" t="s">
        <v>28</v>
      </c>
      <c r="DW39" s="4" t="s">
        <v>28</v>
      </c>
      <c r="DX39" s="4" t="s">
        <v>28</v>
      </c>
      <c r="DY39" s="4" t="s">
        <v>28</v>
      </c>
      <c r="DZ39" s="4" t="s">
        <v>28</v>
      </c>
      <c r="EA39" s="4" t="s">
        <v>28</v>
      </c>
      <c r="EB39" s="4" t="s">
        <v>28</v>
      </c>
      <c r="EC39" s="4" t="s">
        <v>28</v>
      </c>
      <c r="ED39" s="4" t="s">
        <v>28</v>
      </c>
      <c r="EE39" s="4" t="s">
        <v>28</v>
      </c>
      <c r="EF39" s="4" t="s">
        <v>28</v>
      </c>
      <c r="EG39" s="4" t="s">
        <v>28</v>
      </c>
      <c r="EH39" s="4" t="s">
        <v>28</v>
      </c>
      <c r="EI39" s="4" t="s">
        <v>28</v>
      </c>
      <c r="EJ39" s="4" t="s">
        <v>28</v>
      </c>
      <c r="EK39" s="4" t="s">
        <v>28</v>
      </c>
      <c r="EL39" s="4" t="s">
        <v>28</v>
      </c>
      <c r="EM39" s="4" t="s">
        <v>28</v>
      </c>
      <c r="EN39" s="4" t="s">
        <v>28</v>
      </c>
      <c r="EO39" s="4" t="s">
        <v>28</v>
      </c>
      <c r="EP39" s="4" t="s">
        <v>28</v>
      </c>
      <c r="EQ39" s="4" t="s">
        <v>28</v>
      </c>
      <c r="ER39" s="4" t="s">
        <v>28</v>
      </c>
      <c r="ES39" s="4" t="s">
        <v>28</v>
      </c>
      <c r="ET39" s="4" t="s">
        <v>28</v>
      </c>
      <c r="EU39" s="4" t="s">
        <v>28</v>
      </c>
      <c r="EV39" s="4" t="s">
        <v>28</v>
      </c>
      <c r="EW39" s="4" t="s">
        <v>28</v>
      </c>
      <c r="EX39" s="4" t="s">
        <v>28</v>
      </c>
      <c r="EY39" s="4" t="s">
        <v>28</v>
      </c>
      <c r="EZ39" s="4" t="s">
        <v>28</v>
      </c>
      <c r="FA39" s="4" t="s">
        <v>28</v>
      </c>
      <c r="FB39" s="4" t="s">
        <v>28</v>
      </c>
      <c r="FC39" s="4" t="s">
        <v>28</v>
      </c>
      <c r="FD39" s="4" t="s">
        <v>28</v>
      </c>
      <c r="FE39" s="4" t="s">
        <v>28</v>
      </c>
      <c r="FF39" s="4" t="s">
        <v>28</v>
      </c>
      <c r="FG39" s="4" t="s">
        <v>28</v>
      </c>
      <c r="FH39" s="4" t="s">
        <v>28</v>
      </c>
      <c r="FI39" s="4" t="s">
        <v>28</v>
      </c>
      <c r="FJ39" s="4" t="s">
        <v>28</v>
      </c>
      <c r="FK39" s="4" t="s">
        <v>28</v>
      </c>
      <c r="FL39" s="4" t="s">
        <v>28</v>
      </c>
      <c r="FM39" s="4" t="s">
        <v>28</v>
      </c>
      <c r="FN39" s="4" t="s">
        <v>28</v>
      </c>
      <c r="FO39" s="4" t="s">
        <v>28</v>
      </c>
      <c r="FP39" s="4" t="s">
        <v>28</v>
      </c>
      <c r="FQ39" s="4" t="s">
        <v>28</v>
      </c>
      <c r="FR39" s="4" t="s">
        <v>28</v>
      </c>
      <c r="FS39" s="4" t="s">
        <v>28</v>
      </c>
      <c r="FT39" s="4" t="s">
        <v>28</v>
      </c>
      <c r="FU39" s="4" t="s">
        <v>28</v>
      </c>
      <c r="FV39" s="4" t="s">
        <v>28</v>
      </c>
      <c r="FW39" s="4" t="s">
        <v>28</v>
      </c>
      <c r="FX39" s="4" t="s">
        <v>28</v>
      </c>
      <c r="FY39" s="4" t="s">
        <v>28</v>
      </c>
      <c r="FZ39" s="4" t="s">
        <v>28</v>
      </c>
      <c r="GA39" s="4" t="s">
        <v>28</v>
      </c>
      <c r="GB39" s="4" t="s">
        <v>28</v>
      </c>
      <c r="GC39" s="4" t="s">
        <v>28</v>
      </c>
      <c r="GD39" s="4" t="s">
        <v>28</v>
      </c>
      <c r="GE39" s="4" t="s">
        <v>28</v>
      </c>
      <c r="GF39" s="4" t="s">
        <v>28</v>
      </c>
      <c r="GG39" s="4" t="s">
        <v>28</v>
      </c>
      <c r="GH39" s="4" t="s">
        <v>28</v>
      </c>
      <c r="GI39" s="4" t="s">
        <v>28</v>
      </c>
      <c r="GJ39" s="4" t="s">
        <v>28</v>
      </c>
      <c r="GK39" s="4" t="s">
        <v>28</v>
      </c>
      <c r="GL39" s="4" t="s">
        <v>28</v>
      </c>
      <c r="GM39" s="4" t="s">
        <v>28</v>
      </c>
      <c r="GN39" s="4" t="s">
        <v>28</v>
      </c>
      <c r="GO39" s="4" t="s">
        <v>28</v>
      </c>
      <c r="GP39" s="4" t="s">
        <v>28</v>
      </c>
      <c r="GQ39" s="4" t="s">
        <v>28</v>
      </c>
      <c r="GR39" s="4" t="s">
        <v>28</v>
      </c>
      <c r="GS39" s="4" t="s">
        <v>28</v>
      </c>
      <c r="GT39" s="4" t="s">
        <v>28</v>
      </c>
      <c r="GU39" s="4" t="s">
        <v>28</v>
      </c>
      <c r="GV39" s="4" t="s">
        <v>28</v>
      </c>
      <c r="GW39" s="4" t="s">
        <v>28</v>
      </c>
      <c r="GX39" s="4" t="s">
        <v>28</v>
      </c>
      <c r="GY39" s="4" t="s">
        <v>28</v>
      </c>
      <c r="GZ39" s="4" t="s">
        <v>28</v>
      </c>
      <c r="HA39" s="4" t="s">
        <v>28</v>
      </c>
      <c r="HB39" s="4" t="s">
        <v>28</v>
      </c>
      <c r="HC39" s="4" t="s">
        <v>28</v>
      </c>
      <c r="HD39" s="4" t="s">
        <v>28</v>
      </c>
      <c r="HE39" s="4" t="s">
        <v>28</v>
      </c>
      <c r="HF39" s="4" t="s">
        <v>28</v>
      </c>
      <c r="HG39" s="4" t="s">
        <v>28</v>
      </c>
      <c r="HH39" s="4" t="s">
        <v>28</v>
      </c>
      <c r="HI39" s="4" t="s">
        <v>28</v>
      </c>
      <c r="HJ39" s="4" t="s">
        <v>28</v>
      </c>
      <c r="HK39" s="4" t="s">
        <v>28</v>
      </c>
      <c r="HL39" s="4" t="s">
        <v>28</v>
      </c>
      <c r="HM39" s="4" t="s">
        <v>28</v>
      </c>
      <c r="HN39" s="4" t="s">
        <v>28</v>
      </c>
      <c r="HO39" s="4" t="s">
        <v>28</v>
      </c>
      <c r="HP39" s="4" t="s">
        <v>28</v>
      </c>
      <c r="HQ39" s="4" t="s">
        <v>28</v>
      </c>
      <c r="HR39" s="4" t="s">
        <v>28</v>
      </c>
      <c r="HS39" s="4" t="s">
        <v>28</v>
      </c>
      <c r="HT39" s="4" t="s">
        <v>28</v>
      </c>
      <c r="HU39" s="4" t="s">
        <v>28</v>
      </c>
      <c r="HV39" s="4" t="s">
        <v>28</v>
      </c>
      <c r="HW39" s="4" t="s">
        <v>28</v>
      </c>
      <c r="HX39" s="4" t="s">
        <v>28</v>
      </c>
      <c r="HY39" s="4" t="s">
        <v>28</v>
      </c>
      <c r="HZ39" s="4" t="s">
        <v>28</v>
      </c>
      <c r="IA39" s="4" t="s">
        <v>28</v>
      </c>
      <c r="IB39" s="4" t="s">
        <v>28</v>
      </c>
      <c r="IC39" s="4" t="s">
        <v>28</v>
      </c>
      <c r="ID39" s="4" t="s">
        <v>28</v>
      </c>
      <c r="IE39" s="4" t="s">
        <v>28</v>
      </c>
      <c r="IF39" s="4" t="s">
        <v>28</v>
      </c>
      <c r="IG39" s="4" t="s">
        <v>28</v>
      </c>
      <c r="IH39" s="4" t="s">
        <v>28</v>
      </c>
      <c r="II39" s="4" t="s">
        <v>28</v>
      </c>
      <c r="IJ39" s="4" t="s">
        <v>28</v>
      </c>
      <c r="IK39" s="4" t="s">
        <v>28</v>
      </c>
      <c r="IL39" s="4" t="s">
        <v>28</v>
      </c>
      <c r="IM39" s="4" t="s">
        <v>28</v>
      </c>
      <c r="IN39" s="4" t="s">
        <v>28</v>
      </c>
      <c r="IO39" s="4" t="s">
        <v>28</v>
      </c>
      <c r="IP39" s="4" t="s">
        <v>28</v>
      </c>
      <c r="IQ39" s="4" t="s">
        <v>28</v>
      </c>
      <c r="IR39" s="4" t="s">
        <v>28</v>
      </c>
      <c r="IS39" s="4" t="s">
        <v>28</v>
      </c>
      <c r="IT39" s="4" t="s">
        <v>28</v>
      </c>
      <c r="IU39" s="4" t="s">
        <v>28</v>
      </c>
      <c r="IV39" s="4" t="s">
        <v>28</v>
      </c>
    </row>
    <row r="40" spans="1:256" ht="15">
      <c r="A40" s="4" t="s">
        <v>29</v>
      </c>
      <c r="B40" s="4" t="s">
        <v>29</v>
      </c>
      <c r="C40" s="4" t="s">
        <v>29</v>
      </c>
      <c r="D40" s="4" t="s">
        <v>29</v>
      </c>
      <c r="E40" s="4" t="s">
        <v>29</v>
      </c>
      <c r="F40" s="4" t="s">
        <v>29</v>
      </c>
      <c r="G40" s="4" t="s">
        <v>29</v>
      </c>
      <c r="H40" s="4" t="s">
        <v>29</v>
      </c>
      <c r="I40" s="4" t="s">
        <v>29</v>
      </c>
      <c r="J40" s="4" t="s">
        <v>29</v>
      </c>
      <c r="K40" s="4" t="s">
        <v>29</v>
      </c>
      <c r="L40" s="4" t="s">
        <v>29</v>
      </c>
      <c r="M40" s="4" t="s">
        <v>29</v>
      </c>
      <c r="N40" s="4" t="s">
        <v>29</v>
      </c>
      <c r="O40" s="4" t="s">
        <v>29</v>
      </c>
      <c r="P40" s="4" t="s">
        <v>29</v>
      </c>
      <c r="Q40" s="4" t="s">
        <v>29</v>
      </c>
      <c r="R40" s="4" t="s">
        <v>29</v>
      </c>
      <c r="S40" s="4" t="s">
        <v>29</v>
      </c>
      <c r="T40" s="4" t="s">
        <v>29</v>
      </c>
      <c r="U40" s="4" t="s">
        <v>29</v>
      </c>
      <c r="V40" s="4" t="s">
        <v>29</v>
      </c>
      <c r="W40" s="4" t="s">
        <v>29</v>
      </c>
      <c r="X40" s="4" t="s">
        <v>29</v>
      </c>
      <c r="Y40" s="4" t="s">
        <v>29</v>
      </c>
      <c r="Z40" s="4" t="s">
        <v>29</v>
      </c>
      <c r="AA40" s="4" t="s">
        <v>29</v>
      </c>
      <c r="AB40" s="4" t="s">
        <v>29</v>
      </c>
      <c r="AC40" s="4" t="s">
        <v>29</v>
      </c>
      <c r="AD40" s="4" t="s">
        <v>29</v>
      </c>
      <c r="AE40" s="4" t="s">
        <v>29</v>
      </c>
      <c r="AF40" s="4" t="s">
        <v>29</v>
      </c>
      <c r="AG40" s="4" t="s">
        <v>29</v>
      </c>
      <c r="AH40" s="4" t="s">
        <v>29</v>
      </c>
      <c r="AI40" s="4" t="s">
        <v>29</v>
      </c>
      <c r="AJ40" s="4" t="s">
        <v>29</v>
      </c>
      <c r="AK40" s="4" t="s">
        <v>29</v>
      </c>
      <c r="AL40" s="4" t="s">
        <v>29</v>
      </c>
      <c r="AM40" s="4" t="s">
        <v>29</v>
      </c>
      <c r="AN40" s="4" t="s">
        <v>29</v>
      </c>
      <c r="AO40" s="4" t="s">
        <v>29</v>
      </c>
      <c r="AP40" s="4" t="s">
        <v>29</v>
      </c>
      <c r="AQ40" s="4" t="s">
        <v>29</v>
      </c>
      <c r="AR40" s="4" t="s">
        <v>29</v>
      </c>
      <c r="AS40" s="4" t="s">
        <v>29</v>
      </c>
      <c r="AT40" s="4" t="s">
        <v>29</v>
      </c>
      <c r="AU40" s="4" t="s">
        <v>29</v>
      </c>
      <c r="AV40" s="4" t="s">
        <v>29</v>
      </c>
      <c r="AW40" s="4" t="s">
        <v>29</v>
      </c>
      <c r="AX40" s="4" t="s">
        <v>29</v>
      </c>
      <c r="AY40" s="4" t="s">
        <v>29</v>
      </c>
      <c r="AZ40" s="4" t="s">
        <v>29</v>
      </c>
      <c r="BA40" s="4" t="s">
        <v>29</v>
      </c>
      <c r="BB40" s="4" t="s">
        <v>29</v>
      </c>
      <c r="BC40" s="4" t="s">
        <v>29</v>
      </c>
      <c r="BD40" s="4" t="s">
        <v>29</v>
      </c>
      <c r="BE40" s="4" t="s">
        <v>29</v>
      </c>
      <c r="BF40" s="4" t="s">
        <v>29</v>
      </c>
      <c r="BG40" s="4" t="s">
        <v>29</v>
      </c>
      <c r="BH40" s="4" t="s">
        <v>29</v>
      </c>
      <c r="BI40" s="4" t="s">
        <v>29</v>
      </c>
      <c r="BJ40" s="4" t="s">
        <v>29</v>
      </c>
      <c r="BK40" s="4" t="s">
        <v>29</v>
      </c>
      <c r="BL40" s="4" t="s">
        <v>29</v>
      </c>
      <c r="BM40" s="4" t="s">
        <v>29</v>
      </c>
      <c r="BN40" s="4" t="s">
        <v>29</v>
      </c>
      <c r="BO40" s="4" t="s">
        <v>29</v>
      </c>
      <c r="BP40" s="4" t="s">
        <v>29</v>
      </c>
      <c r="BQ40" s="4" t="s">
        <v>29</v>
      </c>
      <c r="BR40" s="4" t="s">
        <v>29</v>
      </c>
      <c r="BS40" s="4" t="s">
        <v>29</v>
      </c>
      <c r="BT40" s="4" t="s">
        <v>29</v>
      </c>
      <c r="BU40" s="4" t="s">
        <v>29</v>
      </c>
      <c r="BV40" s="4" t="s">
        <v>29</v>
      </c>
      <c r="BW40" s="4" t="s">
        <v>29</v>
      </c>
      <c r="BX40" s="4" t="s">
        <v>29</v>
      </c>
      <c r="BY40" s="4" t="s">
        <v>29</v>
      </c>
      <c r="BZ40" s="4" t="s">
        <v>29</v>
      </c>
      <c r="CA40" s="4" t="s">
        <v>29</v>
      </c>
      <c r="CB40" s="4" t="s">
        <v>29</v>
      </c>
      <c r="CC40" s="4" t="s">
        <v>29</v>
      </c>
      <c r="CD40" s="4" t="s">
        <v>29</v>
      </c>
      <c r="CE40" s="4" t="s">
        <v>29</v>
      </c>
      <c r="CF40" s="4" t="s">
        <v>29</v>
      </c>
      <c r="CG40" s="4" t="s">
        <v>29</v>
      </c>
      <c r="CH40" s="4" t="s">
        <v>29</v>
      </c>
      <c r="CI40" s="4" t="s">
        <v>29</v>
      </c>
      <c r="CJ40" s="4" t="s">
        <v>29</v>
      </c>
      <c r="CK40" s="4" t="s">
        <v>29</v>
      </c>
      <c r="CL40" s="4" t="s">
        <v>29</v>
      </c>
      <c r="CM40" s="4" t="s">
        <v>29</v>
      </c>
      <c r="CN40" s="4" t="s">
        <v>29</v>
      </c>
      <c r="CO40" s="4" t="s">
        <v>29</v>
      </c>
      <c r="CP40" s="4" t="s">
        <v>29</v>
      </c>
      <c r="CQ40" s="4" t="s">
        <v>29</v>
      </c>
      <c r="CR40" s="4" t="s">
        <v>29</v>
      </c>
      <c r="CS40" s="4" t="s">
        <v>29</v>
      </c>
      <c r="CT40" s="4" t="s">
        <v>29</v>
      </c>
      <c r="CU40" s="4" t="s">
        <v>29</v>
      </c>
      <c r="CV40" s="4" t="s">
        <v>29</v>
      </c>
      <c r="CW40" s="4" t="s">
        <v>29</v>
      </c>
      <c r="CX40" s="4" t="s">
        <v>29</v>
      </c>
      <c r="CY40" s="4" t="s">
        <v>29</v>
      </c>
      <c r="CZ40" s="4" t="s">
        <v>29</v>
      </c>
      <c r="DA40" s="4" t="s">
        <v>29</v>
      </c>
      <c r="DB40" s="4" t="s">
        <v>29</v>
      </c>
      <c r="DC40" s="4" t="s">
        <v>29</v>
      </c>
      <c r="DD40" s="4" t="s">
        <v>29</v>
      </c>
      <c r="DE40" s="4" t="s">
        <v>29</v>
      </c>
      <c r="DF40" s="4" t="s">
        <v>29</v>
      </c>
      <c r="DG40" s="4" t="s">
        <v>29</v>
      </c>
      <c r="DH40" s="4" t="s">
        <v>29</v>
      </c>
      <c r="DI40" s="4" t="s">
        <v>29</v>
      </c>
      <c r="DJ40" s="4" t="s">
        <v>29</v>
      </c>
      <c r="DK40" s="4" t="s">
        <v>29</v>
      </c>
      <c r="DL40" s="4" t="s">
        <v>29</v>
      </c>
      <c r="DM40" s="4" t="s">
        <v>29</v>
      </c>
      <c r="DN40" s="4" t="s">
        <v>29</v>
      </c>
      <c r="DO40" s="4" t="s">
        <v>29</v>
      </c>
      <c r="DP40" s="4" t="s">
        <v>29</v>
      </c>
      <c r="DQ40" s="4" t="s">
        <v>29</v>
      </c>
      <c r="DR40" s="4" t="s">
        <v>29</v>
      </c>
      <c r="DS40" s="4" t="s">
        <v>29</v>
      </c>
      <c r="DT40" s="4" t="s">
        <v>29</v>
      </c>
      <c r="DU40" s="4" t="s">
        <v>29</v>
      </c>
      <c r="DV40" s="4" t="s">
        <v>29</v>
      </c>
      <c r="DW40" s="4" t="s">
        <v>29</v>
      </c>
      <c r="DX40" s="4" t="s">
        <v>29</v>
      </c>
      <c r="DY40" s="4" t="s">
        <v>29</v>
      </c>
      <c r="DZ40" s="4" t="s">
        <v>29</v>
      </c>
      <c r="EA40" s="4" t="s">
        <v>29</v>
      </c>
      <c r="EB40" s="4" t="s">
        <v>29</v>
      </c>
      <c r="EC40" s="4" t="s">
        <v>29</v>
      </c>
      <c r="ED40" s="4" t="s">
        <v>29</v>
      </c>
      <c r="EE40" s="4" t="s">
        <v>29</v>
      </c>
      <c r="EF40" s="4" t="s">
        <v>29</v>
      </c>
      <c r="EG40" s="4" t="s">
        <v>29</v>
      </c>
      <c r="EH40" s="4" t="s">
        <v>29</v>
      </c>
      <c r="EI40" s="4" t="s">
        <v>29</v>
      </c>
      <c r="EJ40" s="4" t="s">
        <v>29</v>
      </c>
      <c r="EK40" s="4" t="s">
        <v>29</v>
      </c>
      <c r="EL40" s="4" t="s">
        <v>29</v>
      </c>
      <c r="EM40" s="4" t="s">
        <v>29</v>
      </c>
      <c r="EN40" s="4" t="s">
        <v>29</v>
      </c>
      <c r="EO40" s="4" t="s">
        <v>29</v>
      </c>
      <c r="EP40" s="4" t="s">
        <v>29</v>
      </c>
      <c r="EQ40" s="4" t="s">
        <v>29</v>
      </c>
      <c r="ER40" s="4" t="s">
        <v>29</v>
      </c>
      <c r="ES40" s="4" t="s">
        <v>29</v>
      </c>
      <c r="ET40" s="4" t="s">
        <v>29</v>
      </c>
      <c r="EU40" s="4" t="s">
        <v>29</v>
      </c>
      <c r="EV40" s="4" t="s">
        <v>29</v>
      </c>
      <c r="EW40" s="4" t="s">
        <v>29</v>
      </c>
      <c r="EX40" s="4" t="s">
        <v>29</v>
      </c>
      <c r="EY40" s="4" t="s">
        <v>29</v>
      </c>
      <c r="EZ40" s="4" t="s">
        <v>29</v>
      </c>
      <c r="FA40" s="4" t="s">
        <v>29</v>
      </c>
      <c r="FB40" s="4" t="s">
        <v>29</v>
      </c>
      <c r="FC40" s="4" t="s">
        <v>29</v>
      </c>
      <c r="FD40" s="4" t="s">
        <v>29</v>
      </c>
      <c r="FE40" s="4" t="s">
        <v>29</v>
      </c>
      <c r="FF40" s="4" t="s">
        <v>29</v>
      </c>
      <c r="FG40" s="4" t="s">
        <v>29</v>
      </c>
      <c r="FH40" s="4" t="s">
        <v>29</v>
      </c>
      <c r="FI40" s="4" t="s">
        <v>29</v>
      </c>
      <c r="FJ40" s="4" t="s">
        <v>29</v>
      </c>
      <c r="FK40" s="4" t="s">
        <v>29</v>
      </c>
      <c r="FL40" s="4" t="s">
        <v>29</v>
      </c>
      <c r="FM40" s="4" t="s">
        <v>29</v>
      </c>
      <c r="FN40" s="4" t="s">
        <v>29</v>
      </c>
      <c r="FO40" s="4" t="s">
        <v>29</v>
      </c>
      <c r="FP40" s="4" t="s">
        <v>29</v>
      </c>
      <c r="FQ40" s="4" t="s">
        <v>29</v>
      </c>
      <c r="FR40" s="4" t="s">
        <v>29</v>
      </c>
      <c r="FS40" s="4" t="s">
        <v>29</v>
      </c>
      <c r="FT40" s="4" t="s">
        <v>29</v>
      </c>
      <c r="FU40" s="4" t="s">
        <v>29</v>
      </c>
      <c r="FV40" s="4" t="s">
        <v>29</v>
      </c>
      <c r="FW40" s="4" t="s">
        <v>29</v>
      </c>
      <c r="FX40" s="4" t="s">
        <v>29</v>
      </c>
      <c r="FY40" s="4" t="s">
        <v>29</v>
      </c>
      <c r="FZ40" s="4" t="s">
        <v>29</v>
      </c>
      <c r="GA40" s="4" t="s">
        <v>29</v>
      </c>
      <c r="GB40" s="4" t="s">
        <v>29</v>
      </c>
      <c r="GC40" s="4" t="s">
        <v>29</v>
      </c>
      <c r="GD40" s="4" t="s">
        <v>29</v>
      </c>
      <c r="GE40" s="4" t="s">
        <v>29</v>
      </c>
      <c r="GF40" s="4" t="s">
        <v>29</v>
      </c>
      <c r="GG40" s="4" t="s">
        <v>29</v>
      </c>
      <c r="GH40" s="4" t="s">
        <v>29</v>
      </c>
      <c r="GI40" s="4" t="s">
        <v>29</v>
      </c>
      <c r="GJ40" s="4" t="s">
        <v>29</v>
      </c>
      <c r="GK40" s="4" t="s">
        <v>29</v>
      </c>
      <c r="GL40" s="4" t="s">
        <v>29</v>
      </c>
      <c r="GM40" s="4" t="s">
        <v>29</v>
      </c>
      <c r="GN40" s="4" t="s">
        <v>29</v>
      </c>
      <c r="GO40" s="4" t="s">
        <v>29</v>
      </c>
      <c r="GP40" s="4" t="s">
        <v>29</v>
      </c>
      <c r="GQ40" s="4" t="s">
        <v>29</v>
      </c>
      <c r="GR40" s="4" t="s">
        <v>29</v>
      </c>
      <c r="GS40" s="4" t="s">
        <v>29</v>
      </c>
      <c r="GT40" s="4" t="s">
        <v>29</v>
      </c>
      <c r="GU40" s="4" t="s">
        <v>29</v>
      </c>
      <c r="GV40" s="4" t="s">
        <v>29</v>
      </c>
      <c r="GW40" s="4" t="s">
        <v>29</v>
      </c>
      <c r="GX40" s="4" t="s">
        <v>29</v>
      </c>
      <c r="GY40" s="4" t="s">
        <v>29</v>
      </c>
      <c r="GZ40" s="4" t="s">
        <v>29</v>
      </c>
      <c r="HA40" s="4" t="s">
        <v>29</v>
      </c>
      <c r="HB40" s="4" t="s">
        <v>29</v>
      </c>
      <c r="HC40" s="4" t="s">
        <v>29</v>
      </c>
      <c r="HD40" s="4" t="s">
        <v>29</v>
      </c>
      <c r="HE40" s="4" t="s">
        <v>29</v>
      </c>
      <c r="HF40" s="4" t="s">
        <v>29</v>
      </c>
      <c r="HG40" s="4" t="s">
        <v>29</v>
      </c>
      <c r="HH40" s="4" t="s">
        <v>29</v>
      </c>
      <c r="HI40" s="4" t="s">
        <v>29</v>
      </c>
      <c r="HJ40" s="4" t="s">
        <v>29</v>
      </c>
      <c r="HK40" s="4" t="s">
        <v>29</v>
      </c>
      <c r="HL40" s="4" t="s">
        <v>29</v>
      </c>
      <c r="HM40" s="4" t="s">
        <v>29</v>
      </c>
      <c r="HN40" s="4" t="s">
        <v>29</v>
      </c>
      <c r="HO40" s="4" t="s">
        <v>29</v>
      </c>
      <c r="HP40" s="4" t="s">
        <v>29</v>
      </c>
      <c r="HQ40" s="4" t="s">
        <v>29</v>
      </c>
      <c r="HR40" s="4" t="s">
        <v>29</v>
      </c>
      <c r="HS40" s="4" t="s">
        <v>29</v>
      </c>
      <c r="HT40" s="4" t="s">
        <v>29</v>
      </c>
      <c r="HU40" s="4" t="s">
        <v>29</v>
      </c>
      <c r="HV40" s="4" t="s">
        <v>29</v>
      </c>
      <c r="HW40" s="4" t="s">
        <v>29</v>
      </c>
      <c r="HX40" s="4" t="s">
        <v>29</v>
      </c>
      <c r="HY40" s="4" t="s">
        <v>29</v>
      </c>
      <c r="HZ40" s="4" t="s">
        <v>29</v>
      </c>
      <c r="IA40" s="4" t="s">
        <v>29</v>
      </c>
      <c r="IB40" s="4" t="s">
        <v>29</v>
      </c>
      <c r="IC40" s="4" t="s">
        <v>29</v>
      </c>
      <c r="ID40" s="4" t="s">
        <v>29</v>
      </c>
      <c r="IE40" s="4" t="s">
        <v>29</v>
      </c>
      <c r="IF40" s="4" t="s">
        <v>29</v>
      </c>
      <c r="IG40" s="4" t="s">
        <v>29</v>
      </c>
      <c r="IH40" s="4" t="s">
        <v>29</v>
      </c>
      <c r="II40" s="4" t="s">
        <v>29</v>
      </c>
      <c r="IJ40" s="4" t="s">
        <v>29</v>
      </c>
      <c r="IK40" s="4" t="s">
        <v>29</v>
      </c>
      <c r="IL40" s="4" t="s">
        <v>29</v>
      </c>
      <c r="IM40" s="4" t="s">
        <v>29</v>
      </c>
      <c r="IN40" s="4" t="s">
        <v>29</v>
      </c>
      <c r="IO40" s="4" t="s">
        <v>29</v>
      </c>
      <c r="IP40" s="4" t="s">
        <v>29</v>
      </c>
      <c r="IQ40" s="4" t="s">
        <v>29</v>
      </c>
      <c r="IR40" s="4" t="s">
        <v>29</v>
      </c>
      <c r="IS40" s="4" t="s">
        <v>29</v>
      </c>
      <c r="IT40" s="4" t="s">
        <v>29</v>
      </c>
      <c r="IU40" s="4" t="s">
        <v>29</v>
      </c>
      <c r="IV40" s="4" t="s">
        <v>29</v>
      </c>
    </row>
    <row r="41" spans="1:256" ht="15">
      <c r="A41" s="4" t="s">
        <v>30</v>
      </c>
      <c r="B41" s="4" t="s">
        <v>30</v>
      </c>
      <c r="C41" s="4" t="s">
        <v>30</v>
      </c>
      <c r="D41" s="4" t="s">
        <v>30</v>
      </c>
      <c r="E41" s="4" t="s">
        <v>30</v>
      </c>
      <c r="F41" s="4" t="s">
        <v>30</v>
      </c>
      <c r="G41" s="4" t="s">
        <v>30</v>
      </c>
      <c r="H41" s="4" t="s">
        <v>30</v>
      </c>
      <c r="I41" s="4" t="s">
        <v>30</v>
      </c>
      <c r="J41" s="4" t="s">
        <v>30</v>
      </c>
      <c r="K41" s="4" t="s">
        <v>30</v>
      </c>
      <c r="L41" s="4" t="s">
        <v>30</v>
      </c>
      <c r="M41" s="4" t="s">
        <v>30</v>
      </c>
      <c r="N41" s="4" t="s">
        <v>30</v>
      </c>
      <c r="O41" s="4" t="s">
        <v>30</v>
      </c>
      <c r="P41" s="4" t="s">
        <v>30</v>
      </c>
      <c r="Q41" s="4" t="s">
        <v>30</v>
      </c>
      <c r="R41" s="4" t="s">
        <v>30</v>
      </c>
      <c r="S41" s="4" t="s">
        <v>30</v>
      </c>
      <c r="T41" s="4" t="s">
        <v>30</v>
      </c>
      <c r="U41" s="4" t="s">
        <v>30</v>
      </c>
      <c r="V41" s="4" t="s">
        <v>30</v>
      </c>
      <c r="W41" s="4" t="s">
        <v>30</v>
      </c>
      <c r="X41" s="4" t="s">
        <v>30</v>
      </c>
      <c r="Y41" s="4" t="s">
        <v>30</v>
      </c>
      <c r="Z41" s="4" t="s">
        <v>30</v>
      </c>
      <c r="AA41" s="4" t="s">
        <v>30</v>
      </c>
      <c r="AB41" s="4" t="s">
        <v>30</v>
      </c>
      <c r="AC41" s="4" t="s">
        <v>30</v>
      </c>
      <c r="AD41" s="4" t="s">
        <v>30</v>
      </c>
      <c r="AE41" s="4" t="s">
        <v>30</v>
      </c>
      <c r="AF41" s="4" t="s">
        <v>30</v>
      </c>
      <c r="AG41" s="4" t="s">
        <v>30</v>
      </c>
      <c r="AH41" s="4" t="s">
        <v>30</v>
      </c>
      <c r="AI41" s="4" t="s">
        <v>30</v>
      </c>
      <c r="AJ41" s="4" t="s">
        <v>30</v>
      </c>
      <c r="AK41" s="4" t="s">
        <v>30</v>
      </c>
      <c r="AL41" s="4" t="s">
        <v>30</v>
      </c>
      <c r="AM41" s="4" t="s">
        <v>30</v>
      </c>
      <c r="AN41" s="4" t="s">
        <v>30</v>
      </c>
      <c r="AO41" s="4" t="s">
        <v>30</v>
      </c>
      <c r="AP41" s="4" t="s">
        <v>30</v>
      </c>
      <c r="AQ41" s="4" t="s">
        <v>30</v>
      </c>
      <c r="AR41" s="4" t="s">
        <v>30</v>
      </c>
      <c r="AS41" s="4" t="s">
        <v>30</v>
      </c>
      <c r="AT41" s="4" t="s">
        <v>30</v>
      </c>
      <c r="AU41" s="4" t="s">
        <v>30</v>
      </c>
      <c r="AV41" s="4" t="s">
        <v>30</v>
      </c>
      <c r="AW41" s="4" t="s">
        <v>30</v>
      </c>
      <c r="AX41" s="4" t="s">
        <v>30</v>
      </c>
      <c r="AY41" s="4" t="s">
        <v>30</v>
      </c>
      <c r="AZ41" s="4" t="s">
        <v>30</v>
      </c>
      <c r="BA41" s="4" t="s">
        <v>30</v>
      </c>
      <c r="BB41" s="4" t="s">
        <v>30</v>
      </c>
      <c r="BC41" s="4" t="s">
        <v>30</v>
      </c>
      <c r="BD41" s="4" t="s">
        <v>30</v>
      </c>
      <c r="BE41" s="4" t="s">
        <v>30</v>
      </c>
      <c r="BF41" s="4" t="s">
        <v>30</v>
      </c>
      <c r="BG41" s="4" t="s">
        <v>30</v>
      </c>
      <c r="BH41" s="4" t="s">
        <v>30</v>
      </c>
      <c r="BI41" s="4" t="s">
        <v>30</v>
      </c>
      <c r="BJ41" s="4" t="s">
        <v>30</v>
      </c>
      <c r="BK41" s="4" t="s">
        <v>30</v>
      </c>
      <c r="BL41" s="4" t="s">
        <v>30</v>
      </c>
      <c r="BM41" s="4" t="s">
        <v>30</v>
      </c>
      <c r="BN41" s="4" t="s">
        <v>30</v>
      </c>
      <c r="BO41" s="4" t="s">
        <v>30</v>
      </c>
      <c r="BP41" s="4" t="s">
        <v>30</v>
      </c>
      <c r="BQ41" s="4" t="s">
        <v>30</v>
      </c>
      <c r="BR41" s="4" t="s">
        <v>30</v>
      </c>
      <c r="BS41" s="4" t="s">
        <v>30</v>
      </c>
      <c r="BT41" s="4" t="s">
        <v>30</v>
      </c>
      <c r="BU41" s="4" t="s">
        <v>30</v>
      </c>
      <c r="BV41" s="4" t="s">
        <v>30</v>
      </c>
      <c r="BW41" s="4" t="s">
        <v>30</v>
      </c>
      <c r="BX41" s="4" t="s">
        <v>30</v>
      </c>
      <c r="BY41" s="4" t="s">
        <v>30</v>
      </c>
      <c r="BZ41" s="4" t="s">
        <v>30</v>
      </c>
      <c r="CA41" s="4" t="s">
        <v>30</v>
      </c>
      <c r="CB41" s="4" t="s">
        <v>30</v>
      </c>
      <c r="CC41" s="4" t="s">
        <v>30</v>
      </c>
      <c r="CD41" s="4" t="s">
        <v>30</v>
      </c>
      <c r="CE41" s="4" t="s">
        <v>30</v>
      </c>
      <c r="CF41" s="4" t="s">
        <v>30</v>
      </c>
      <c r="CG41" s="4" t="s">
        <v>30</v>
      </c>
      <c r="CH41" s="4" t="s">
        <v>30</v>
      </c>
      <c r="CI41" s="4" t="s">
        <v>30</v>
      </c>
      <c r="CJ41" s="4" t="s">
        <v>30</v>
      </c>
      <c r="CK41" s="4" t="s">
        <v>30</v>
      </c>
      <c r="CL41" s="4" t="s">
        <v>30</v>
      </c>
      <c r="CM41" s="4" t="s">
        <v>30</v>
      </c>
      <c r="CN41" s="4" t="s">
        <v>30</v>
      </c>
      <c r="CO41" s="4" t="s">
        <v>30</v>
      </c>
      <c r="CP41" s="4" t="s">
        <v>30</v>
      </c>
      <c r="CQ41" s="4" t="s">
        <v>30</v>
      </c>
      <c r="CR41" s="4" t="s">
        <v>30</v>
      </c>
      <c r="CS41" s="4" t="s">
        <v>30</v>
      </c>
      <c r="CT41" s="4" t="s">
        <v>30</v>
      </c>
      <c r="CU41" s="4" t="s">
        <v>30</v>
      </c>
      <c r="CV41" s="4" t="s">
        <v>30</v>
      </c>
      <c r="CW41" s="4" t="s">
        <v>30</v>
      </c>
      <c r="CX41" s="4" t="s">
        <v>30</v>
      </c>
      <c r="CY41" s="4" t="s">
        <v>30</v>
      </c>
      <c r="CZ41" s="4" t="s">
        <v>30</v>
      </c>
      <c r="DA41" s="4" t="s">
        <v>30</v>
      </c>
      <c r="DB41" s="4" t="s">
        <v>30</v>
      </c>
      <c r="DC41" s="4" t="s">
        <v>30</v>
      </c>
      <c r="DD41" s="4" t="s">
        <v>30</v>
      </c>
      <c r="DE41" s="4" t="s">
        <v>30</v>
      </c>
      <c r="DF41" s="4" t="s">
        <v>30</v>
      </c>
      <c r="DG41" s="4" t="s">
        <v>30</v>
      </c>
      <c r="DH41" s="4" t="s">
        <v>30</v>
      </c>
      <c r="DI41" s="4" t="s">
        <v>30</v>
      </c>
      <c r="DJ41" s="4" t="s">
        <v>30</v>
      </c>
      <c r="DK41" s="4" t="s">
        <v>30</v>
      </c>
      <c r="DL41" s="4" t="s">
        <v>30</v>
      </c>
      <c r="DM41" s="4" t="s">
        <v>30</v>
      </c>
      <c r="DN41" s="4" t="s">
        <v>30</v>
      </c>
      <c r="DO41" s="4" t="s">
        <v>30</v>
      </c>
      <c r="DP41" s="4" t="s">
        <v>30</v>
      </c>
      <c r="DQ41" s="4" t="s">
        <v>30</v>
      </c>
      <c r="DR41" s="4" t="s">
        <v>30</v>
      </c>
      <c r="DS41" s="4" t="s">
        <v>30</v>
      </c>
      <c r="DT41" s="4" t="s">
        <v>30</v>
      </c>
      <c r="DU41" s="4" t="s">
        <v>30</v>
      </c>
      <c r="DV41" s="4" t="s">
        <v>30</v>
      </c>
      <c r="DW41" s="4" t="s">
        <v>30</v>
      </c>
      <c r="DX41" s="4" t="s">
        <v>30</v>
      </c>
      <c r="DY41" s="4" t="s">
        <v>30</v>
      </c>
      <c r="DZ41" s="4" t="s">
        <v>30</v>
      </c>
      <c r="EA41" s="4" t="s">
        <v>30</v>
      </c>
      <c r="EB41" s="4" t="s">
        <v>30</v>
      </c>
      <c r="EC41" s="4" t="s">
        <v>30</v>
      </c>
      <c r="ED41" s="4" t="s">
        <v>30</v>
      </c>
      <c r="EE41" s="4" t="s">
        <v>30</v>
      </c>
      <c r="EF41" s="4" t="s">
        <v>30</v>
      </c>
      <c r="EG41" s="4" t="s">
        <v>30</v>
      </c>
      <c r="EH41" s="4" t="s">
        <v>30</v>
      </c>
      <c r="EI41" s="4" t="s">
        <v>30</v>
      </c>
      <c r="EJ41" s="4" t="s">
        <v>30</v>
      </c>
      <c r="EK41" s="4" t="s">
        <v>30</v>
      </c>
      <c r="EL41" s="4" t="s">
        <v>30</v>
      </c>
      <c r="EM41" s="4" t="s">
        <v>30</v>
      </c>
      <c r="EN41" s="4" t="s">
        <v>30</v>
      </c>
      <c r="EO41" s="4" t="s">
        <v>30</v>
      </c>
      <c r="EP41" s="4" t="s">
        <v>30</v>
      </c>
      <c r="EQ41" s="4" t="s">
        <v>30</v>
      </c>
      <c r="ER41" s="4" t="s">
        <v>30</v>
      </c>
      <c r="ES41" s="4" t="s">
        <v>30</v>
      </c>
      <c r="ET41" s="4" t="s">
        <v>30</v>
      </c>
      <c r="EU41" s="4" t="s">
        <v>30</v>
      </c>
      <c r="EV41" s="4" t="s">
        <v>30</v>
      </c>
      <c r="EW41" s="4" t="s">
        <v>30</v>
      </c>
      <c r="EX41" s="4" t="s">
        <v>30</v>
      </c>
      <c r="EY41" s="4" t="s">
        <v>30</v>
      </c>
      <c r="EZ41" s="4" t="s">
        <v>30</v>
      </c>
      <c r="FA41" s="4" t="s">
        <v>30</v>
      </c>
      <c r="FB41" s="4" t="s">
        <v>30</v>
      </c>
      <c r="FC41" s="4" t="s">
        <v>30</v>
      </c>
      <c r="FD41" s="4" t="s">
        <v>30</v>
      </c>
      <c r="FE41" s="4" t="s">
        <v>30</v>
      </c>
      <c r="FF41" s="4" t="s">
        <v>30</v>
      </c>
      <c r="FG41" s="4" t="s">
        <v>30</v>
      </c>
      <c r="FH41" s="4" t="s">
        <v>30</v>
      </c>
      <c r="FI41" s="4" t="s">
        <v>30</v>
      </c>
      <c r="FJ41" s="4" t="s">
        <v>30</v>
      </c>
      <c r="FK41" s="4" t="s">
        <v>30</v>
      </c>
      <c r="FL41" s="4" t="s">
        <v>30</v>
      </c>
      <c r="FM41" s="4" t="s">
        <v>30</v>
      </c>
      <c r="FN41" s="4" t="s">
        <v>30</v>
      </c>
      <c r="FO41" s="4" t="s">
        <v>30</v>
      </c>
      <c r="FP41" s="4" t="s">
        <v>30</v>
      </c>
      <c r="FQ41" s="4" t="s">
        <v>30</v>
      </c>
      <c r="FR41" s="4" t="s">
        <v>30</v>
      </c>
      <c r="FS41" s="4" t="s">
        <v>30</v>
      </c>
      <c r="FT41" s="4" t="s">
        <v>30</v>
      </c>
      <c r="FU41" s="4" t="s">
        <v>30</v>
      </c>
      <c r="FV41" s="4" t="s">
        <v>30</v>
      </c>
      <c r="FW41" s="4" t="s">
        <v>30</v>
      </c>
      <c r="FX41" s="4" t="s">
        <v>30</v>
      </c>
      <c r="FY41" s="4" t="s">
        <v>30</v>
      </c>
      <c r="FZ41" s="4" t="s">
        <v>30</v>
      </c>
      <c r="GA41" s="4" t="s">
        <v>30</v>
      </c>
      <c r="GB41" s="4" t="s">
        <v>30</v>
      </c>
      <c r="GC41" s="4" t="s">
        <v>30</v>
      </c>
      <c r="GD41" s="4" t="s">
        <v>30</v>
      </c>
      <c r="GE41" s="4" t="s">
        <v>30</v>
      </c>
      <c r="GF41" s="4" t="s">
        <v>30</v>
      </c>
      <c r="GG41" s="4" t="s">
        <v>30</v>
      </c>
      <c r="GH41" s="4" t="s">
        <v>30</v>
      </c>
      <c r="GI41" s="4" t="s">
        <v>30</v>
      </c>
      <c r="GJ41" s="4" t="s">
        <v>30</v>
      </c>
      <c r="GK41" s="4" t="s">
        <v>30</v>
      </c>
      <c r="GL41" s="4" t="s">
        <v>30</v>
      </c>
      <c r="GM41" s="4" t="s">
        <v>30</v>
      </c>
      <c r="GN41" s="4" t="s">
        <v>30</v>
      </c>
      <c r="GO41" s="4" t="s">
        <v>30</v>
      </c>
      <c r="GP41" s="4" t="s">
        <v>30</v>
      </c>
      <c r="GQ41" s="4" t="s">
        <v>30</v>
      </c>
      <c r="GR41" s="4" t="s">
        <v>30</v>
      </c>
      <c r="GS41" s="4" t="s">
        <v>30</v>
      </c>
      <c r="GT41" s="4" t="s">
        <v>30</v>
      </c>
      <c r="GU41" s="4" t="s">
        <v>30</v>
      </c>
      <c r="GV41" s="4" t="s">
        <v>30</v>
      </c>
      <c r="GW41" s="4" t="s">
        <v>30</v>
      </c>
      <c r="GX41" s="4" t="s">
        <v>30</v>
      </c>
      <c r="GY41" s="4" t="s">
        <v>30</v>
      </c>
      <c r="GZ41" s="4" t="s">
        <v>30</v>
      </c>
      <c r="HA41" s="4" t="s">
        <v>30</v>
      </c>
      <c r="HB41" s="4" t="s">
        <v>30</v>
      </c>
      <c r="HC41" s="4" t="s">
        <v>30</v>
      </c>
      <c r="HD41" s="4" t="s">
        <v>30</v>
      </c>
      <c r="HE41" s="4" t="s">
        <v>30</v>
      </c>
      <c r="HF41" s="4" t="s">
        <v>30</v>
      </c>
      <c r="HG41" s="4" t="s">
        <v>30</v>
      </c>
      <c r="HH41" s="4" t="s">
        <v>30</v>
      </c>
      <c r="HI41" s="4" t="s">
        <v>30</v>
      </c>
      <c r="HJ41" s="4" t="s">
        <v>30</v>
      </c>
      <c r="HK41" s="4" t="s">
        <v>30</v>
      </c>
      <c r="HL41" s="4" t="s">
        <v>30</v>
      </c>
      <c r="HM41" s="4" t="s">
        <v>30</v>
      </c>
      <c r="HN41" s="4" t="s">
        <v>30</v>
      </c>
      <c r="HO41" s="4" t="s">
        <v>30</v>
      </c>
      <c r="HP41" s="4" t="s">
        <v>30</v>
      </c>
      <c r="HQ41" s="4" t="s">
        <v>30</v>
      </c>
      <c r="HR41" s="4" t="s">
        <v>30</v>
      </c>
      <c r="HS41" s="4" t="s">
        <v>30</v>
      </c>
      <c r="HT41" s="4" t="s">
        <v>30</v>
      </c>
      <c r="HU41" s="4" t="s">
        <v>30</v>
      </c>
      <c r="HV41" s="4" t="s">
        <v>30</v>
      </c>
      <c r="HW41" s="4" t="s">
        <v>30</v>
      </c>
      <c r="HX41" s="4" t="s">
        <v>30</v>
      </c>
      <c r="HY41" s="4" t="s">
        <v>30</v>
      </c>
      <c r="HZ41" s="4" t="s">
        <v>30</v>
      </c>
      <c r="IA41" s="4" t="s">
        <v>30</v>
      </c>
      <c r="IB41" s="4" t="s">
        <v>30</v>
      </c>
      <c r="IC41" s="4" t="s">
        <v>30</v>
      </c>
      <c r="ID41" s="4" t="s">
        <v>30</v>
      </c>
      <c r="IE41" s="4" t="s">
        <v>30</v>
      </c>
      <c r="IF41" s="4" t="s">
        <v>30</v>
      </c>
      <c r="IG41" s="4" t="s">
        <v>30</v>
      </c>
      <c r="IH41" s="4" t="s">
        <v>30</v>
      </c>
      <c r="II41" s="4" t="s">
        <v>30</v>
      </c>
      <c r="IJ41" s="4" t="s">
        <v>30</v>
      </c>
      <c r="IK41" s="4" t="s">
        <v>30</v>
      </c>
      <c r="IL41" s="4" t="s">
        <v>30</v>
      </c>
      <c r="IM41" s="4" t="s">
        <v>30</v>
      </c>
      <c r="IN41" s="4" t="s">
        <v>30</v>
      </c>
      <c r="IO41" s="4" t="s">
        <v>30</v>
      </c>
      <c r="IP41" s="4" t="s">
        <v>30</v>
      </c>
      <c r="IQ41" s="4" t="s">
        <v>30</v>
      </c>
      <c r="IR41" s="4" t="s">
        <v>30</v>
      </c>
      <c r="IS41" s="4" t="s">
        <v>30</v>
      </c>
      <c r="IT41" s="4" t="s">
        <v>30</v>
      </c>
      <c r="IU41" s="4" t="s">
        <v>30</v>
      </c>
      <c r="IV41" s="4" t="s">
        <v>30</v>
      </c>
    </row>
    <row r="42" spans="1:256" ht="15">
      <c r="A42" s="4" t="s">
        <v>31</v>
      </c>
      <c r="B42" s="4" t="s">
        <v>31</v>
      </c>
      <c r="C42" s="4" t="s">
        <v>31</v>
      </c>
      <c r="D42" s="4" t="s">
        <v>31</v>
      </c>
      <c r="E42" s="4" t="s">
        <v>31</v>
      </c>
      <c r="F42" s="4" t="s">
        <v>31</v>
      </c>
      <c r="G42" s="4" t="s">
        <v>31</v>
      </c>
      <c r="H42" s="4" t="s">
        <v>31</v>
      </c>
      <c r="I42" s="4" t="s">
        <v>31</v>
      </c>
      <c r="J42" s="4" t="s">
        <v>31</v>
      </c>
      <c r="K42" s="4" t="s">
        <v>31</v>
      </c>
      <c r="L42" s="4" t="s">
        <v>31</v>
      </c>
      <c r="M42" s="4" t="s">
        <v>31</v>
      </c>
      <c r="N42" s="4" t="s">
        <v>31</v>
      </c>
      <c r="O42" s="4" t="s">
        <v>31</v>
      </c>
      <c r="P42" s="4" t="s">
        <v>31</v>
      </c>
      <c r="Q42" s="4" t="s">
        <v>31</v>
      </c>
      <c r="R42" s="4" t="s">
        <v>31</v>
      </c>
      <c r="S42" s="4" t="s">
        <v>31</v>
      </c>
      <c r="T42" s="4" t="s">
        <v>31</v>
      </c>
      <c r="U42" s="4" t="s">
        <v>31</v>
      </c>
      <c r="V42" s="4" t="s">
        <v>31</v>
      </c>
      <c r="W42" s="4" t="s">
        <v>31</v>
      </c>
      <c r="X42" s="4" t="s">
        <v>31</v>
      </c>
      <c r="Y42" s="4" t="s">
        <v>31</v>
      </c>
      <c r="Z42" s="4" t="s">
        <v>31</v>
      </c>
      <c r="AA42" s="4" t="s">
        <v>31</v>
      </c>
      <c r="AB42" s="4" t="s">
        <v>31</v>
      </c>
      <c r="AC42" s="4" t="s">
        <v>31</v>
      </c>
      <c r="AD42" s="4" t="s">
        <v>31</v>
      </c>
      <c r="AE42" s="4" t="s">
        <v>31</v>
      </c>
      <c r="AF42" s="4" t="s">
        <v>31</v>
      </c>
      <c r="AG42" s="4" t="s">
        <v>31</v>
      </c>
      <c r="AH42" s="4" t="s">
        <v>31</v>
      </c>
      <c r="AI42" s="4" t="s">
        <v>31</v>
      </c>
      <c r="AJ42" s="4" t="s">
        <v>31</v>
      </c>
      <c r="AK42" s="4" t="s">
        <v>31</v>
      </c>
      <c r="AL42" s="4" t="s">
        <v>31</v>
      </c>
      <c r="AM42" s="4" t="s">
        <v>31</v>
      </c>
      <c r="AN42" s="4" t="s">
        <v>31</v>
      </c>
      <c r="AO42" s="4" t="s">
        <v>31</v>
      </c>
      <c r="AP42" s="4" t="s">
        <v>31</v>
      </c>
      <c r="AQ42" s="4" t="s">
        <v>31</v>
      </c>
      <c r="AR42" s="4" t="s">
        <v>31</v>
      </c>
      <c r="AS42" s="4" t="s">
        <v>31</v>
      </c>
      <c r="AT42" s="4" t="s">
        <v>31</v>
      </c>
      <c r="AU42" s="4" t="s">
        <v>31</v>
      </c>
      <c r="AV42" s="4" t="s">
        <v>31</v>
      </c>
      <c r="AW42" s="4" t="s">
        <v>31</v>
      </c>
      <c r="AX42" s="4" t="s">
        <v>31</v>
      </c>
      <c r="AY42" s="4" t="s">
        <v>31</v>
      </c>
      <c r="AZ42" s="4" t="s">
        <v>31</v>
      </c>
      <c r="BA42" s="4" t="s">
        <v>31</v>
      </c>
      <c r="BB42" s="4" t="s">
        <v>31</v>
      </c>
      <c r="BC42" s="4" t="s">
        <v>31</v>
      </c>
      <c r="BD42" s="4" t="s">
        <v>31</v>
      </c>
      <c r="BE42" s="4" t="s">
        <v>31</v>
      </c>
      <c r="BF42" s="4" t="s">
        <v>31</v>
      </c>
      <c r="BG42" s="4" t="s">
        <v>31</v>
      </c>
      <c r="BH42" s="4" t="s">
        <v>31</v>
      </c>
      <c r="BI42" s="4" t="s">
        <v>31</v>
      </c>
      <c r="BJ42" s="4" t="s">
        <v>31</v>
      </c>
      <c r="BK42" s="4" t="s">
        <v>31</v>
      </c>
      <c r="BL42" s="4" t="s">
        <v>31</v>
      </c>
      <c r="BM42" s="4" t="s">
        <v>31</v>
      </c>
      <c r="BN42" s="4" t="s">
        <v>31</v>
      </c>
      <c r="BO42" s="4" t="s">
        <v>31</v>
      </c>
      <c r="BP42" s="4" t="s">
        <v>31</v>
      </c>
      <c r="BQ42" s="4" t="s">
        <v>31</v>
      </c>
      <c r="BR42" s="4" t="s">
        <v>31</v>
      </c>
      <c r="BS42" s="4" t="s">
        <v>31</v>
      </c>
      <c r="BT42" s="4" t="s">
        <v>31</v>
      </c>
      <c r="BU42" s="4" t="s">
        <v>31</v>
      </c>
      <c r="BV42" s="4" t="s">
        <v>31</v>
      </c>
      <c r="BW42" s="4" t="s">
        <v>31</v>
      </c>
      <c r="BX42" s="4" t="s">
        <v>31</v>
      </c>
      <c r="BY42" s="4" t="s">
        <v>31</v>
      </c>
      <c r="BZ42" s="4" t="s">
        <v>31</v>
      </c>
      <c r="CA42" s="4" t="s">
        <v>31</v>
      </c>
      <c r="CB42" s="4" t="s">
        <v>31</v>
      </c>
      <c r="CC42" s="4" t="s">
        <v>31</v>
      </c>
      <c r="CD42" s="4" t="s">
        <v>31</v>
      </c>
      <c r="CE42" s="4" t="s">
        <v>31</v>
      </c>
      <c r="CF42" s="4" t="s">
        <v>31</v>
      </c>
      <c r="CG42" s="4" t="s">
        <v>31</v>
      </c>
      <c r="CH42" s="4" t="s">
        <v>31</v>
      </c>
      <c r="CI42" s="4" t="s">
        <v>31</v>
      </c>
      <c r="CJ42" s="4" t="s">
        <v>31</v>
      </c>
      <c r="CK42" s="4" t="s">
        <v>31</v>
      </c>
      <c r="CL42" s="4" t="s">
        <v>31</v>
      </c>
      <c r="CM42" s="4" t="s">
        <v>31</v>
      </c>
      <c r="CN42" s="4" t="s">
        <v>31</v>
      </c>
      <c r="CO42" s="4" t="s">
        <v>31</v>
      </c>
      <c r="CP42" s="4" t="s">
        <v>31</v>
      </c>
      <c r="CQ42" s="4" t="s">
        <v>31</v>
      </c>
      <c r="CR42" s="4" t="s">
        <v>31</v>
      </c>
      <c r="CS42" s="4" t="s">
        <v>31</v>
      </c>
      <c r="CT42" s="4" t="s">
        <v>31</v>
      </c>
      <c r="CU42" s="4" t="s">
        <v>31</v>
      </c>
      <c r="CV42" s="4" t="s">
        <v>31</v>
      </c>
      <c r="CW42" s="4" t="s">
        <v>31</v>
      </c>
      <c r="CX42" s="4" t="s">
        <v>31</v>
      </c>
      <c r="CY42" s="4" t="s">
        <v>31</v>
      </c>
      <c r="CZ42" s="4" t="s">
        <v>31</v>
      </c>
      <c r="DA42" s="4" t="s">
        <v>31</v>
      </c>
      <c r="DB42" s="4" t="s">
        <v>31</v>
      </c>
      <c r="DC42" s="4" t="s">
        <v>31</v>
      </c>
      <c r="DD42" s="4" t="s">
        <v>31</v>
      </c>
      <c r="DE42" s="4" t="s">
        <v>31</v>
      </c>
      <c r="DF42" s="4" t="s">
        <v>31</v>
      </c>
      <c r="DG42" s="4" t="s">
        <v>31</v>
      </c>
      <c r="DH42" s="4" t="s">
        <v>31</v>
      </c>
      <c r="DI42" s="4" t="s">
        <v>31</v>
      </c>
      <c r="DJ42" s="4" t="s">
        <v>31</v>
      </c>
      <c r="DK42" s="4" t="s">
        <v>31</v>
      </c>
      <c r="DL42" s="4" t="s">
        <v>31</v>
      </c>
      <c r="DM42" s="4" t="s">
        <v>31</v>
      </c>
      <c r="DN42" s="4" t="s">
        <v>31</v>
      </c>
      <c r="DO42" s="4" t="s">
        <v>31</v>
      </c>
      <c r="DP42" s="4" t="s">
        <v>31</v>
      </c>
      <c r="DQ42" s="4" t="s">
        <v>31</v>
      </c>
      <c r="DR42" s="4" t="s">
        <v>31</v>
      </c>
      <c r="DS42" s="4" t="s">
        <v>31</v>
      </c>
      <c r="DT42" s="4" t="s">
        <v>31</v>
      </c>
      <c r="DU42" s="4" t="s">
        <v>31</v>
      </c>
      <c r="DV42" s="4" t="s">
        <v>31</v>
      </c>
      <c r="DW42" s="4" t="s">
        <v>31</v>
      </c>
      <c r="DX42" s="4" t="s">
        <v>31</v>
      </c>
      <c r="DY42" s="4" t="s">
        <v>31</v>
      </c>
      <c r="DZ42" s="4" t="s">
        <v>31</v>
      </c>
      <c r="EA42" s="4" t="s">
        <v>31</v>
      </c>
      <c r="EB42" s="4" t="s">
        <v>31</v>
      </c>
      <c r="EC42" s="4" t="s">
        <v>31</v>
      </c>
      <c r="ED42" s="4" t="s">
        <v>31</v>
      </c>
      <c r="EE42" s="4" t="s">
        <v>31</v>
      </c>
      <c r="EF42" s="4" t="s">
        <v>31</v>
      </c>
      <c r="EG42" s="4" t="s">
        <v>31</v>
      </c>
      <c r="EH42" s="4" t="s">
        <v>31</v>
      </c>
      <c r="EI42" s="4" t="s">
        <v>31</v>
      </c>
      <c r="EJ42" s="4" t="s">
        <v>31</v>
      </c>
      <c r="EK42" s="4" t="s">
        <v>31</v>
      </c>
      <c r="EL42" s="4" t="s">
        <v>31</v>
      </c>
      <c r="EM42" s="4" t="s">
        <v>31</v>
      </c>
      <c r="EN42" s="4" t="s">
        <v>31</v>
      </c>
      <c r="EO42" s="4" t="s">
        <v>31</v>
      </c>
      <c r="EP42" s="4" t="s">
        <v>31</v>
      </c>
      <c r="EQ42" s="4" t="s">
        <v>31</v>
      </c>
      <c r="ER42" s="4" t="s">
        <v>31</v>
      </c>
      <c r="ES42" s="4" t="s">
        <v>31</v>
      </c>
      <c r="ET42" s="4" t="s">
        <v>31</v>
      </c>
      <c r="EU42" s="4" t="s">
        <v>31</v>
      </c>
      <c r="EV42" s="4" t="s">
        <v>31</v>
      </c>
      <c r="EW42" s="4" t="s">
        <v>31</v>
      </c>
      <c r="EX42" s="4" t="s">
        <v>31</v>
      </c>
      <c r="EY42" s="4" t="s">
        <v>31</v>
      </c>
      <c r="EZ42" s="4" t="s">
        <v>31</v>
      </c>
      <c r="FA42" s="4" t="s">
        <v>31</v>
      </c>
      <c r="FB42" s="4" t="s">
        <v>31</v>
      </c>
      <c r="FC42" s="4" t="s">
        <v>31</v>
      </c>
      <c r="FD42" s="4" t="s">
        <v>31</v>
      </c>
      <c r="FE42" s="4" t="s">
        <v>31</v>
      </c>
      <c r="FF42" s="4" t="s">
        <v>31</v>
      </c>
      <c r="FG42" s="4" t="s">
        <v>31</v>
      </c>
      <c r="FH42" s="4" t="s">
        <v>31</v>
      </c>
      <c r="FI42" s="4" t="s">
        <v>31</v>
      </c>
      <c r="FJ42" s="4" t="s">
        <v>31</v>
      </c>
      <c r="FK42" s="4" t="s">
        <v>31</v>
      </c>
      <c r="FL42" s="4" t="s">
        <v>31</v>
      </c>
      <c r="FM42" s="4" t="s">
        <v>31</v>
      </c>
      <c r="FN42" s="4" t="s">
        <v>31</v>
      </c>
      <c r="FO42" s="4" t="s">
        <v>31</v>
      </c>
      <c r="FP42" s="4" t="s">
        <v>31</v>
      </c>
      <c r="FQ42" s="4" t="s">
        <v>31</v>
      </c>
      <c r="FR42" s="4" t="s">
        <v>31</v>
      </c>
      <c r="FS42" s="4" t="s">
        <v>31</v>
      </c>
      <c r="FT42" s="4" t="s">
        <v>31</v>
      </c>
      <c r="FU42" s="4" t="s">
        <v>31</v>
      </c>
      <c r="FV42" s="4" t="s">
        <v>31</v>
      </c>
      <c r="FW42" s="4" t="s">
        <v>31</v>
      </c>
      <c r="FX42" s="4" t="s">
        <v>31</v>
      </c>
      <c r="FY42" s="4" t="s">
        <v>31</v>
      </c>
      <c r="FZ42" s="4" t="s">
        <v>31</v>
      </c>
      <c r="GA42" s="4" t="s">
        <v>31</v>
      </c>
      <c r="GB42" s="4" t="s">
        <v>31</v>
      </c>
      <c r="GC42" s="4" t="s">
        <v>31</v>
      </c>
      <c r="GD42" s="4" t="s">
        <v>31</v>
      </c>
      <c r="GE42" s="4" t="s">
        <v>31</v>
      </c>
      <c r="GF42" s="4" t="s">
        <v>31</v>
      </c>
      <c r="GG42" s="4" t="s">
        <v>31</v>
      </c>
      <c r="GH42" s="4" t="s">
        <v>31</v>
      </c>
      <c r="GI42" s="4" t="s">
        <v>31</v>
      </c>
      <c r="GJ42" s="4" t="s">
        <v>31</v>
      </c>
      <c r="GK42" s="4" t="s">
        <v>31</v>
      </c>
      <c r="GL42" s="4" t="s">
        <v>31</v>
      </c>
      <c r="GM42" s="4" t="s">
        <v>31</v>
      </c>
      <c r="GN42" s="4" t="s">
        <v>31</v>
      </c>
      <c r="GO42" s="4" t="s">
        <v>31</v>
      </c>
      <c r="GP42" s="4" t="s">
        <v>31</v>
      </c>
      <c r="GQ42" s="4" t="s">
        <v>31</v>
      </c>
      <c r="GR42" s="4" t="s">
        <v>31</v>
      </c>
      <c r="GS42" s="4" t="s">
        <v>31</v>
      </c>
      <c r="GT42" s="4" t="s">
        <v>31</v>
      </c>
      <c r="GU42" s="4" t="s">
        <v>31</v>
      </c>
      <c r="GV42" s="4" t="s">
        <v>31</v>
      </c>
      <c r="GW42" s="4" t="s">
        <v>31</v>
      </c>
      <c r="GX42" s="4" t="s">
        <v>31</v>
      </c>
      <c r="GY42" s="4" t="s">
        <v>31</v>
      </c>
      <c r="GZ42" s="4" t="s">
        <v>31</v>
      </c>
      <c r="HA42" s="4" t="s">
        <v>31</v>
      </c>
      <c r="HB42" s="4" t="s">
        <v>31</v>
      </c>
      <c r="HC42" s="4" t="s">
        <v>31</v>
      </c>
      <c r="HD42" s="4" t="s">
        <v>31</v>
      </c>
      <c r="HE42" s="4" t="s">
        <v>31</v>
      </c>
      <c r="HF42" s="4" t="s">
        <v>31</v>
      </c>
      <c r="HG42" s="4" t="s">
        <v>31</v>
      </c>
      <c r="HH42" s="4" t="s">
        <v>31</v>
      </c>
      <c r="HI42" s="4" t="s">
        <v>31</v>
      </c>
      <c r="HJ42" s="4" t="s">
        <v>31</v>
      </c>
      <c r="HK42" s="4" t="s">
        <v>31</v>
      </c>
      <c r="HL42" s="4" t="s">
        <v>31</v>
      </c>
      <c r="HM42" s="4" t="s">
        <v>31</v>
      </c>
      <c r="HN42" s="4" t="s">
        <v>31</v>
      </c>
      <c r="HO42" s="4" t="s">
        <v>31</v>
      </c>
      <c r="HP42" s="4" t="s">
        <v>31</v>
      </c>
      <c r="HQ42" s="4" t="s">
        <v>31</v>
      </c>
      <c r="HR42" s="4" t="s">
        <v>31</v>
      </c>
      <c r="HS42" s="4" t="s">
        <v>31</v>
      </c>
      <c r="HT42" s="4" t="s">
        <v>31</v>
      </c>
      <c r="HU42" s="4" t="s">
        <v>31</v>
      </c>
      <c r="HV42" s="4" t="s">
        <v>31</v>
      </c>
      <c r="HW42" s="4" t="s">
        <v>31</v>
      </c>
      <c r="HX42" s="4" t="s">
        <v>31</v>
      </c>
      <c r="HY42" s="4" t="s">
        <v>31</v>
      </c>
      <c r="HZ42" s="4" t="s">
        <v>31</v>
      </c>
      <c r="IA42" s="4" t="s">
        <v>31</v>
      </c>
      <c r="IB42" s="4" t="s">
        <v>31</v>
      </c>
      <c r="IC42" s="4" t="s">
        <v>31</v>
      </c>
      <c r="ID42" s="4" t="s">
        <v>31</v>
      </c>
      <c r="IE42" s="4" t="s">
        <v>31</v>
      </c>
      <c r="IF42" s="4" t="s">
        <v>31</v>
      </c>
      <c r="IG42" s="4" t="s">
        <v>31</v>
      </c>
      <c r="IH42" s="4" t="s">
        <v>31</v>
      </c>
      <c r="II42" s="4" t="s">
        <v>31</v>
      </c>
      <c r="IJ42" s="4" t="s">
        <v>31</v>
      </c>
      <c r="IK42" s="4" t="s">
        <v>31</v>
      </c>
      <c r="IL42" s="4" t="s">
        <v>31</v>
      </c>
      <c r="IM42" s="4" t="s">
        <v>31</v>
      </c>
      <c r="IN42" s="4" t="s">
        <v>31</v>
      </c>
      <c r="IO42" s="4" t="s">
        <v>31</v>
      </c>
      <c r="IP42" s="4" t="s">
        <v>31</v>
      </c>
      <c r="IQ42" s="4" t="s">
        <v>31</v>
      </c>
      <c r="IR42" s="4" t="s">
        <v>31</v>
      </c>
      <c r="IS42" s="4" t="s">
        <v>31</v>
      </c>
      <c r="IT42" s="4" t="s">
        <v>31</v>
      </c>
      <c r="IU42" s="4" t="s">
        <v>31</v>
      </c>
      <c r="IV42" s="4" t="s">
        <v>31</v>
      </c>
    </row>
    <row r="43" spans="1:256" ht="15">
      <c r="A43" s="4" t="s">
        <v>32</v>
      </c>
      <c r="B43" s="4" t="s">
        <v>32</v>
      </c>
      <c r="C43" s="4" t="s">
        <v>32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 t="s">
        <v>32</v>
      </c>
      <c r="J43" s="4" t="s">
        <v>32</v>
      </c>
      <c r="K43" s="4" t="s">
        <v>32</v>
      </c>
      <c r="L43" s="4" t="s">
        <v>32</v>
      </c>
      <c r="M43" s="4" t="s">
        <v>32</v>
      </c>
      <c r="N43" s="4" t="s">
        <v>32</v>
      </c>
      <c r="O43" s="4" t="s">
        <v>32</v>
      </c>
      <c r="P43" s="4" t="s">
        <v>32</v>
      </c>
      <c r="Q43" s="4" t="s">
        <v>32</v>
      </c>
      <c r="R43" s="4" t="s">
        <v>32</v>
      </c>
      <c r="S43" s="4" t="s">
        <v>32</v>
      </c>
      <c r="T43" s="4" t="s">
        <v>32</v>
      </c>
      <c r="U43" s="4" t="s">
        <v>32</v>
      </c>
      <c r="V43" s="4" t="s">
        <v>32</v>
      </c>
      <c r="W43" s="4" t="s">
        <v>32</v>
      </c>
      <c r="X43" s="4" t="s">
        <v>32</v>
      </c>
      <c r="Y43" s="4" t="s">
        <v>32</v>
      </c>
      <c r="Z43" s="4" t="s">
        <v>32</v>
      </c>
      <c r="AA43" s="4" t="s">
        <v>32</v>
      </c>
      <c r="AB43" s="4" t="s">
        <v>32</v>
      </c>
      <c r="AC43" s="4" t="s">
        <v>32</v>
      </c>
      <c r="AD43" s="4" t="s">
        <v>32</v>
      </c>
      <c r="AE43" s="4" t="s">
        <v>32</v>
      </c>
      <c r="AF43" s="4" t="s">
        <v>32</v>
      </c>
      <c r="AG43" s="4" t="s">
        <v>32</v>
      </c>
      <c r="AH43" s="4" t="s">
        <v>32</v>
      </c>
      <c r="AI43" s="4" t="s">
        <v>32</v>
      </c>
      <c r="AJ43" s="4" t="s">
        <v>32</v>
      </c>
      <c r="AK43" s="4" t="s">
        <v>32</v>
      </c>
      <c r="AL43" s="4" t="s">
        <v>32</v>
      </c>
      <c r="AM43" s="4" t="s">
        <v>32</v>
      </c>
      <c r="AN43" s="4" t="s">
        <v>32</v>
      </c>
      <c r="AO43" s="4" t="s">
        <v>32</v>
      </c>
      <c r="AP43" s="4" t="s">
        <v>32</v>
      </c>
      <c r="AQ43" s="4" t="s">
        <v>32</v>
      </c>
      <c r="AR43" s="4" t="s">
        <v>32</v>
      </c>
      <c r="AS43" s="4" t="s">
        <v>32</v>
      </c>
      <c r="AT43" s="4" t="s">
        <v>32</v>
      </c>
      <c r="AU43" s="4" t="s">
        <v>32</v>
      </c>
      <c r="AV43" s="4" t="s">
        <v>32</v>
      </c>
      <c r="AW43" s="4" t="s">
        <v>32</v>
      </c>
      <c r="AX43" s="4" t="s">
        <v>32</v>
      </c>
      <c r="AY43" s="4" t="s">
        <v>32</v>
      </c>
      <c r="AZ43" s="4" t="s">
        <v>32</v>
      </c>
      <c r="BA43" s="4" t="s">
        <v>32</v>
      </c>
      <c r="BB43" s="4" t="s">
        <v>32</v>
      </c>
      <c r="BC43" s="4" t="s">
        <v>32</v>
      </c>
      <c r="BD43" s="4" t="s">
        <v>32</v>
      </c>
      <c r="BE43" s="4" t="s">
        <v>32</v>
      </c>
      <c r="BF43" s="4" t="s">
        <v>32</v>
      </c>
      <c r="BG43" s="4" t="s">
        <v>32</v>
      </c>
      <c r="BH43" s="4" t="s">
        <v>32</v>
      </c>
      <c r="BI43" s="4" t="s">
        <v>32</v>
      </c>
      <c r="BJ43" s="4" t="s">
        <v>32</v>
      </c>
      <c r="BK43" s="4" t="s">
        <v>32</v>
      </c>
      <c r="BL43" s="4" t="s">
        <v>32</v>
      </c>
      <c r="BM43" s="4" t="s">
        <v>32</v>
      </c>
      <c r="BN43" s="4" t="s">
        <v>32</v>
      </c>
      <c r="BO43" s="4" t="s">
        <v>32</v>
      </c>
      <c r="BP43" s="4" t="s">
        <v>32</v>
      </c>
      <c r="BQ43" s="4" t="s">
        <v>32</v>
      </c>
      <c r="BR43" s="4" t="s">
        <v>32</v>
      </c>
      <c r="BS43" s="4" t="s">
        <v>32</v>
      </c>
      <c r="BT43" s="4" t="s">
        <v>32</v>
      </c>
      <c r="BU43" s="4" t="s">
        <v>32</v>
      </c>
      <c r="BV43" s="4" t="s">
        <v>32</v>
      </c>
      <c r="BW43" s="4" t="s">
        <v>32</v>
      </c>
      <c r="BX43" s="4" t="s">
        <v>32</v>
      </c>
      <c r="BY43" s="4" t="s">
        <v>32</v>
      </c>
      <c r="BZ43" s="4" t="s">
        <v>32</v>
      </c>
      <c r="CA43" s="4" t="s">
        <v>32</v>
      </c>
      <c r="CB43" s="4" t="s">
        <v>32</v>
      </c>
      <c r="CC43" s="4" t="s">
        <v>32</v>
      </c>
      <c r="CD43" s="4" t="s">
        <v>32</v>
      </c>
      <c r="CE43" s="4" t="s">
        <v>32</v>
      </c>
      <c r="CF43" s="4" t="s">
        <v>32</v>
      </c>
      <c r="CG43" s="4" t="s">
        <v>32</v>
      </c>
      <c r="CH43" s="4" t="s">
        <v>32</v>
      </c>
      <c r="CI43" s="4" t="s">
        <v>32</v>
      </c>
      <c r="CJ43" s="4" t="s">
        <v>32</v>
      </c>
      <c r="CK43" s="4" t="s">
        <v>32</v>
      </c>
      <c r="CL43" s="4" t="s">
        <v>32</v>
      </c>
      <c r="CM43" s="4" t="s">
        <v>32</v>
      </c>
      <c r="CN43" s="4" t="s">
        <v>32</v>
      </c>
      <c r="CO43" s="4" t="s">
        <v>32</v>
      </c>
      <c r="CP43" s="4" t="s">
        <v>32</v>
      </c>
      <c r="CQ43" s="4" t="s">
        <v>32</v>
      </c>
      <c r="CR43" s="4" t="s">
        <v>32</v>
      </c>
      <c r="CS43" s="4" t="s">
        <v>32</v>
      </c>
      <c r="CT43" s="4" t="s">
        <v>32</v>
      </c>
      <c r="CU43" s="4" t="s">
        <v>32</v>
      </c>
      <c r="CV43" s="4" t="s">
        <v>32</v>
      </c>
      <c r="CW43" s="4" t="s">
        <v>32</v>
      </c>
      <c r="CX43" s="4" t="s">
        <v>32</v>
      </c>
      <c r="CY43" s="4" t="s">
        <v>32</v>
      </c>
      <c r="CZ43" s="4" t="s">
        <v>32</v>
      </c>
      <c r="DA43" s="4" t="s">
        <v>32</v>
      </c>
      <c r="DB43" s="4" t="s">
        <v>32</v>
      </c>
      <c r="DC43" s="4" t="s">
        <v>32</v>
      </c>
      <c r="DD43" s="4" t="s">
        <v>32</v>
      </c>
      <c r="DE43" s="4" t="s">
        <v>32</v>
      </c>
      <c r="DF43" s="4" t="s">
        <v>32</v>
      </c>
      <c r="DG43" s="4" t="s">
        <v>32</v>
      </c>
      <c r="DH43" s="4" t="s">
        <v>32</v>
      </c>
      <c r="DI43" s="4" t="s">
        <v>32</v>
      </c>
      <c r="DJ43" s="4" t="s">
        <v>32</v>
      </c>
      <c r="DK43" s="4" t="s">
        <v>32</v>
      </c>
      <c r="DL43" s="4" t="s">
        <v>32</v>
      </c>
      <c r="DM43" s="4" t="s">
        <v>32</v>
      </c>
      <c r="DN43" s="4" t="s">
        <v>32</v>
      </c>
      <c r="DO43" s="4" t="s">
        <v>32</v>
      </c>
      <c r="DP43" s="4" t="s">
        <v>32</v>
      </c>
      <c r="DQ43" s="4" t="s">
        <v>32</v>
      </c>
      <c r="DR43" s="4" t="s">
        <v>32</v>
      </c>
      <c r="DS43" s="4" t="s">
        <v>32</v>
      </c>
      <c r="DT43" s="4" t="s">
        <v>32</v>
      </c>
      <c r="DU43" s="4" t="s">
        <v>32</v>
      </c>
      <c r="DV43" s="4" t="s">
        <v>32</v>
      </c>
      <c r="DW43" s="4" t="s">
        <v>32</v>
      </c>
      <c r="DX43" s="4" t="s">
        <v>32</v>
      </c>
      <c r="DY43" s="4" t="s">
        <v>32</v>
      </c>
      <c r="DZ43" s="4" t="s">
        <v>32</v>
      </c>
      <c r="EA43" s="4" t="s">
        <v>32</v>
      </c>
      <c r="EB43" s="4" t="s">
        <v>32</v>
      </c>
      <c r="EC43" s="4" t="s">
        <v>32</v>
      </c>
      <c r="ED43" s="4" t="s">
        <v>32</v>
      </c>
      <c r="EE43" s="4" t="s">
        <v>32</v>
      </c>
      <c r="EF43" s="4" t="s">
        <v>32</v>
      </c>
      <c r="EG43" s="4" t="s">
        <v>32</v>
      </c>
      <c r="EH43" s="4" t="s">
        <v>32</v>
      </c>
      <c r="EI43" s="4" t="s">
        <v>32</v>
      </c>
      <c r="EJ43" s="4" t="s">
        <v>32</v>
      </c>
      <c r="EK43" s="4" t="s">
        <v>32</v>
      </c>
      <c r="EL43" s="4" t="s">
        <v>32</v>
      </c>
      <c r="EM43" s="4" t="s">
        <v>32</v>
      </c>
      <c r="EN43" s="4" t="s">
        <v>32</v>
      </c>
      <c r="EO43" s="4" t="s">
        <v>32</v>
      </c>
      <c r="EP43" s="4" t="s">
        <v>32</v>
      </c>
      <c r="EQ43" s="4" t="s">
        <v>32</v>
      </c>
      <c r="ER43" s="4" t="s">
        <v>32</v>
      </c>
      <c r="ES43" s="4" t="s">
        <v>32</v>
      </c>
      <c r="ET43" s="4" t="s">
        <v>32</v>
      </c>
      <c r="EU43" s="4" t="s">
        <v>32</v>
      </c>
      <c r="EV43" s="4" t="s">
        <v>32</v>
      </c>
      <c r="EW43" s="4" t="s">
        <v>32</v>
      </c>
      <c r="EX43" s="4" t="s">
        <v>32</v>
      </c>
      <c r="EY43" s="4" t="s">
        <v>32</v>
      </c>
      <c r="EZ43" s="4" t="s">
        <v>32</v>
      </c>
      <c r="FA43" s="4" t="s">
        <v>32</v>
      </c>
      <c r="FB43" s="4" t="s">
        <v>32</v>
      </c>
      <c r="FC43" s="4" t="s">
        <v>32</v>
      </c>
      <c r="FD43" s="4" t="s">
        <v>32</v>
      </c>
      <c r="FE43" s="4" t="s">
        <v>32</v>
      </c>
      <c r="FF43" s="4" t="s">
        <v>32</v>
      </c>
      <c r="FG43" s="4" t="s">
        <v>32</v>
      </c>
      <c r="FH43" s="4" t="s">
        <v>32</v>
      </c>
      <c r="FI43" s="4" t="s">
        <v>32</v>
      </c>
      <c r="FJ43" s="4" t="s">
        <v>32</v>
      </c>
      <c r="FK43" s="4" t="s">
        <v>32</v>
      </c>
      <c r="FL43" s="4" t="s">
        <v>32</v>
      </c>
      <c r="FM43" s="4" t="s">
        <v>32</v>
      </c>
      <c r="FN43" s="4" t="s">
        <v>32</v>
      </c>
      <c r="FO43" s="4" t="s">
        <v>32</v>
      </c>
      <c r="FP43" s="4" t="s">
        <v>32</v>
      </c>
      <c r="FQ43" s="4" t="s">
        <v>32</v>
      </c>
      <c r="FR43" s="4" t="s">
        <v>32</v>
      </c>
      <c r="FS43" s="4" t="s">
        <v>32</v>
      </c>
      <c r="FT43" s="4" t="s">
        <v>32</v>
      </c>
      <c r="FU43" s="4" t="s">
        <v>32</v>
      </c>
      <c r="FV43" s="4" t="s">
        <v>32</v>
      </c>
      <c r="FW43" s="4" t="s">
        <v>32</v>
      </c>
      <c r="FX43" s="4" t="s">
        <v>32</v>
      </c>
      <c r="FY43" s="4" t="s">
        <v>32</v>
      </c>
      <c r="FZ43" s="4" t="s">
        <v>32</v>
      </c>
      <c r="GA43" s="4" t="s">
        <v>32</v>
      </c>
      <c r="GB43" s="4" t="s">
        <v>32</v>
      </c>
      <c r="GC43" s="4" t="s">
        <v>32</v>
      </c>
      <c r="GD43" s="4" t="s">
        <v>32</v>
      </c>
      <c r="GE43" s="4" t="s">
        <v>32</v>
      </c>
      <c r="GF43" s="4" t="s">
        <v>32</v>
      </c>
      <c r="GG43" s="4" t="s">
        <v>32</v>
      </c>
      <c r="GH43" s="4" t="s">
        <v>32</v>
      </c>
      <c r="GI43" s="4" t="s">
        <v>32</v>
      </c>
      <c r="GJ43" s="4" t="s">
        <v>32</v>
      </c>
      <c r="GK43" s="4" t="s">
        <v>32</v>
      </c>
      <c r="GL43" s="4" t="s">
        <v>32</v>
      </c>
      <c r="GM43" s="4" t="s">
        <v>32</v>
      </c>
      <c r="GN43" s="4" t="s">
        <v>32</v>
      </c>
      <c r="GO43" s="4" t="s">
        <v>32</v>
      </c>
      <c r="GP43" s="4" t="s">
        <v>32</v>
      </c>
      <c r="GQ43" s="4" t="s">
        <v>32</v>
      </c>
      <c r="GR43" s="4" t="s">
        <v>32</v>
      </c>
      <c r="GS43" s="4" t="s">
        <v>32</v>
      </c>
      <c r="GT43" s="4" t="s">
        <v>32</v>
      </c>
      <c r="GU43" s="4" t="s">
        <v>32</v>
      </c>
      <c r="GV43" s="4" t="s">
        <v>32</v>
      </c>
      <c r="GW43" s="4" t="s">
        <v>32</v>
      </c>
      <c r="GX43" s="4" t="s">
        <v>32</v>
      </c>
      <c r="GY43" s="4" t="s">
        <v>32</v>
      </c>
      <c r="GZ43" s="4" t="s">
        <v>32</v>
      </c>
      <c r="HA43" s="4" t="s">
        <v>32</v>
      </c>
      <c r="HB43" s="4" t="s">
        <v>32</v>
      </c>
      <c r="HC43" s="4" t="s">
        <v>32</v>
      </c>
      <c r="HD43" s="4" t="s">
        <v>32</v>
      </c>
      <c r="HE43" s="4" t="s">
        <v>32</v>
      </c>
      <c r="HF43" s="4" t="s">
        <v>32</v>
      </c>
      <c r="HG43" s="4" t="s">
        <v>32</v>
      </c>
      <c r="HH43" s="4" t="s">
        <v>32</v>
      </c>
      <c r="HI43" s="4" t="s">
        <v>32</v>
      </c>
      <c r="HJ43" s="4" t="s">
        <v>32</v>
      </c>
      <c r="HK43" s="4" t="s">
        <v>32</v>
      </c>
      <c r="HL43" s="4" t="s">
        <v>32</v>
      </c>
      <c r="HM43" s="4" t="s">
        <v>32</v>
      </c>
      <c r="HN43" s="4" t="s">
        <v>32</v>
      </c>
      <c r="HO43" s="4" t="s">
        <v>32</v>
      </c>
      <c r="HP43" s="4" t="s">
        <v>32</v>
      </c>
      <c r="HQ43" s="4" t="s">
        <v>32</v>
      </c>
      <c r="HR43" s="4" t="s">
        <v>32</v>
      </c>
      <c r="HS43" s="4" t="s">
        <v>32</v>
      </c>
      <c r="HT43" s="4" t="s">
        <v>32</v>
      </c>
      <c r="HU43" s="4" t="s">
        <v>32</v>
      </c>
      <c r="HV43" s="4" t="s">
        <v>32</v>
      </c>
      <c r="HW43" s="4" t="s">
        <v>32</v>
      </c>
      <c r="HX43" s="4" t="s">
        <v>32</v>
      </c>
      <c r="HY43" s="4" t="s">
        <v>32</v>
      </c>
      <c r="HZ43" s="4" t="s">
        <v>32</v>
      </c>
      <c r="IA43" s="4" t="s">
        <v>32</v>
      </c>
      <c r="IB43" s="4" t="s">
        <v>32</v>
      </c>
      <c r="IC43" s="4" t="s">
        <v>32</v>
      </c>
      <c r="ID43" s="4" t="s">
        <v>32</v>
      </c>
      <c r="IE43" s="4" t="s">
        <v>32</v>
      </c>
      <c r="IF43" s="4" t="s">
        <v>32</v>
      </c>
      <c r="IG43" s="4" t="s">
        <v>32</v>
      </c>
      <c r="IH43" s="4" t="s">
        <v>32</v>
      </c>
      <c r="II43" s="4" t="s">
        <v>32</v>
      </c>
      <c r="IJ43" s="4" t="s">
        <v>32</v>
      </c>
      <c r="IK43" s="4" t="s">
        <v>32</v>
      </c>
      <c r="IL43" s="4" t="s">
        <v>32</v>
      </c>
      <c r="IM43" s="4" t="s">
        <v>32</v>
      </c>
      <c r="IN43" s="4" t="s">
        <v>32</v>
      </c>
      <c r="IO43" s="4" t="s">
        <v>32</v>
      </c>
      <c r="IP43" s="4" t="s">
        <v>32</v>
      </c>
      <c r="IQ43" s="4" t="s">
        <v>32</v>
      </c>
      <c r="IR43" s="4" t="s">
        <v>32</v>
      </c>
      <c r="IS43" s="4" t="s">
        <v>32</v>
      </c>
      <c r="IT43" s="4" t="s">
        <v>32</v>
      </c>
      <c r="IU43" s="4" t="s">
        <v>32</v>
      </c>
      <c r="IV43" s="4" t="s">
        <v>32</v>
      </c>
    </row>
    <row r="44" spans="1:256" ht="15">
      <c r="A44" s="4" t="s">
        <v>33</v>
      </c>
      <c r="B44" s="4" t="s">
        <v>33</v>
      </c>
      <c r="C44" s="4" t="s">
        <v>33</v>
      </c>
      <c r="D44" s="4" t="s">
        <v>33</v>
      </c>
      <c r="E44" s="4" t="s">
        <v>33</v>
      </c>
      <c r="F44" s="4" t="s">
        <v>33</v>
      </c>
      <c r="G44" s="4" t="s">
        <v>33</v>
      </c>
      <c r="H44" s="4" t="s">
        <v>33</v>
      </c>
      <c r="I44" s="4" t="s">
        <v>33</v>
      </c>
      <c r="J44" s="4" t="s">
        <v>33</v>
      </c>
      <c r="K44" s="4" t="s">
        <v>33</v>
      </c>
      <c r="L44" s="4" t="s">
        <v>33</v>
      </c>
      <c r="M44" s="4" t="s">
        <v>33</v>
      </c>
      <c r="N44" s="4" t="s">
        <v>33</v>
      </c>
      <c r="O44" s="4" t="s">
        <v>33</v>
      </c>
      <c r="P44" s="4" t="s">
        <v>33</v>
      </c>
      <c r="Q44" s="4" t="s">
        <v>33</v>
      </c>
      <c r="R44" s="4" t="s">
        <v>33</v>
      </c>
      <c r="S44" s="4" t="s">
        <v>33</v>
      </c>
      <c r="T44" s="4" t="s">
        <v>33</v>
      </c>
      <c r="U44" s="4" t="s">
        <v>33</v>
      </c>
      <c r="V44" s="4" t="s">
        <v>33</v>
      </c>
      <c r="W44" s="4" t="s">
        <v>33</v>
      </c>
      <c r="X44" s="4" t="s">
        <v>33</v>
      </c>
      <c r="Y44" s="4" t="s">
        <v>33</v>
      </c>
      <c r="Z44" s="4" t="s">
        <v>33</v>
      </c>
      <c r="AA44" s="4" t="s">
        <v>33</v>
      </c>
      <c r="AB44" s="4" t="s">
        <v>33</v>
      </c>
      <c r="AC44" s="4" t="s">
        <v>33</v>
      </c>
      <c r="AD44" s="4" t="s">
        <v>33</v>
      </c>
      <c r="AE44" s="4" t="s">
        <v>33</v>
      </c>
      <c r="AF44" s="4" t="s">
        <v>33</v>
      </c>
      <c r="AG44" s="4" t="s">
        <v>33</v>
      </c>
      <c r="AH44" s="4" t="s">
        <v>33</v>
      </c>
      <c r="AI44" s="4" t="s">
        <v>33</v>
      </c>
      <c r="AJ44" s="4" t="s">
        <v>33</v>
      </c>
      <c r="AK44" s="4" t="s">
        <v>33</v>
      </c>
      <c r="AL44" s="4" t="s">
        <v>33</v>
      </c>
      <c r="AM44" s="4" t="s">
        <v>33</v>
      </c>
      <c r="AN44" s="4" t="s">
        <v>33</v>
      </c>
      <c r="AO44" s="4" t="s">
        <v>33</v>
      </c>
      <c r="AP44" s="4" t="s">
        <v>33</v>
      </c>
      <c r="AQ44" s="4" t="s">
        <v>33</v>
      </c>
      <c r="AR44" s="4" t="s">
        <v>33</v>
      </c>
      <c r="AS44" s="4" t="s">
        <v>33</v>
      </c>
      <c r="AT44" s="4" t="s">
        <v>33</v>
      </c>
      <c r="AU44" s="4" t="s">
        <v>33</v>
      </c>
      <c r="AV44" s="4" t="s">
        <v>33</v>
      </c>
      <c r="AW44" s="4" t="s">
        <v>33</v>
      </c>
      <c r="AX44" s="4" t="s">
        <v>33</v>
      </c>
      <c r="AY44" s="4" t="s">
        <v>33</v>
      </c>
      <c r="AZ44" s="4" t="s">
        <v>33</v>
      </c>
      <c r="BA44" s="4" t="s">
        <v>33</v>
      </c>
      <c r="BB44" s="4" t="s">
        <v>33</v>
      </c>
      <c r="BC44" s="4" t="s">
        <v>33</v>
      </c>
      <c r="BD44" s="4" t="s">
        <v>33</v>
      </c>
      <c r="BE44" s="4" t="s">
        <v>33</v>
      </c>
      <c r="BF44" s="4" t="s">
        <v>33</v>
      </c>
      <c r="BG44" s="4" t="s">
        <v>33</v>
      </c>
      <c r="BH44" s="4" t="s">
        <v>33</v>
      </c>
      <c r="BI44" s="4" t="s">
        <v>33</v>
      </c>
      <c r="BJ44" s="4" t="s">
        <v>33</v>
      </c>
      <c r="BK44" s="4" t="s">
        <v>33</v>
      </c>
      <c r="BL44" s="4" t="s">
        <v>33</v>
      </c>
      <c r="BM44" s="4" t="s">
        <v>33</v>
      </c>
      <c r="BN44" s="4" t="s">
        <v>33</v>
      </c>
      <c r="BO44" s="4" t="s">
        <v>33</v>
      </c>
      <c r="BP44" s="4" t="s">
        <v>33</v>
      </c>
      <c r="BQ44" s="4" t="s">
        <v>33</v>
      </c>
      <c r="BR44" s="4" t="s">
        <v>33</v>
      </c>
      <c r="BS44" s="4" t="s">
        <v>33</v>
      </c>
      <c r="BT44" s="4" t="s">
        <v>33</v>
      </c>
      <c r="BU44" s="4" t="s">
        <v>33</v>
      </c>
      <c r="BV44" s="4" t="s">
        <v>33</v>
      </c>
      <c r="BW44" s="4" t="s">
        <v>33</v>
      </c>
      <c r="BX44" s="4" t="s">
        <v>33</v>
      </c>
      <c r="BY44" s="4" t="s">
        <v>33</v>
      </c>
      <c r="BZ44" s="4" t="s">
        <v>33</v>
      </c>
      <c r="CA44" s="4" t="s">
        <v>33</v>
      </c>
      <c r="CB44" s="4" t="s">
        <v>33</v>
      </c>
      <c r="CC44" s="4" t="s">
        <v>33</v>
      </c>
      <c r="CD44" s="4" t="s">
        <v>33</v>
      </c>
      <c r="CE44" s="4" t="s">
        <v>33</v>
      </c>
      <c r="CF44" s="4" t="s">
        <v>33</v>
      </c>
      <c r="CG44" s="4" t="s">
        <v>33</v>
      </c>
      <c r="CH44" s="4" t="s">
        <v>33</v>
      </c>
      <c r="CI44" s="4" t="s">
        <v>33</v>
      </c>
      <c r="CJ44" s="4" t="s">
        <v>33</v>
      </c>
      <c r="CK44" s="4" t="s">
        <v>33</v>
      </c>
      <c r="CL44" s="4" t="s">
        <v>33</v>
      </c>
      <c r="CM44" s="4" t="s">
        <v>33</v>
      </c>
      <c r="CN44" s="4" t="s">
        <v>33</v>
      </c>
      <c r="CO44" s="4" t="s">
        <v>33</v>
      </c>
      <c r="CP44" s="4" t="s">
        <v>33</v>
      </c>
      <c r="CQ44" s="4" t="s">
        <v>33</v>
      </c>
      <c r="CR44" s="4" t="s">
        <v>33</v>
      </c>
      <c r="CS44" s="4" t="s">
        <v>33</v>
      </c>
      <c r="CT44" s="4" t="s">
        <v>33</v>
      </c>
      <c r="CU44" s="4" t="s">
        <v>33</v>
      </c>
      <c r="CV44" s="4" t="s">
        <v>33</v>
      </c>
      <c r="CW44" s="4" t="s">
        <v>33</v>
      </c>
      <c r="CX44" s="4" t="s">
        <v>33</v>
      </c>
      <c r="CY44" s="4" t="s">
        <v>33</v>
      </c>
      <c r="CZ44" s="4" t="s">
        <v>33</v>
      </c>
      <c r="DA44" s="4" t="s">
        <v>33</v>
      </c>
      <c r="DB44" s="4" t="s">
        <v>33</v>
      </c>
      <c r="DC44" s="4" t="s">
        <v>33</v>
      </c>
      <c r="DD44" s="4" t="s">
        <v>33</v>
      </c>
      <c r="DE44" s="4" t="s">
        <v>33</v>
      </c>
      <c r="DF44" s="4" t="s">
        <v>33</v>
      </c>
      <c r="DG44" s="4" t="s">
        <v>33</v>
      </c>
      <c r="DH44" s="4" t="s">
        <v>33</v>
      </c>
      <c r="DI44" s="4" t="s">
        <v>33</v>
      </c>
      <c r="DJ44" s="4" t="s">
        <v>33</v>
      </c>
      <c r="DK44" s="4" t="s">
        <v>33</v>
      </c>
      <c r="DL44" s="4" t="s">
        <v>33</v>
      </c>
      <c r="DM44" s="4" t="s">
        <v>33</v>
      </c>
      <c r="DN44" s="4" t="s">
        <v>33</v>
      </c>
      <c r="DO44" s="4" t="s">
        <v>33</v>
      </c>
      <c r="DP44" s="4" t="s">
        <v>33</v>
      </c>
      <c r="DQ44" s="4" t="s">
        <v>33</v>
      </c>
      <c r="DR44" s="4" t="s">
        <v>33</v>
      </c>
      <c r="DS44" s="4" t="s">
        <v>33</v>
      </c>
      <c r="DT44" s="4" t="s">
        <v>33</v>
      </c>
      <c r="DU44" s="4" t="s">
        <v>33</v>
      </c>
      <c r="DV44" s="4" t="s">
        <v>33</v>
      </c>
      <c r="DW44" s="4" t="s">
        <v>33</v>
      </c>
      <c r="DX44" s="4" t="s">
        <v>33</v>
      </c>
      <c r="DY44" s="4" t="s">
        <v>33</v>
      </c>
      <c r="DZ44" s="4" t="s">
        <v>33</v>
      </c>
      <c r="EA44" s="4" t="s">
        <v>33</v>
      </c>
      <c r="EB44" s="4" t="s">
        <v>33</v>
      </c>
      <c r="EC44" s="4" t="s">
        <v>33</v>
      </c>
      <c r="ED44" s="4" t="s">
        <v>33</v>
      </c>
      <c r="EE44" s="4" t="s">
        <v>33</v>
      </c>
      <c r="EF44" s="4" t="s">
        <v>33</v>
      </c>
      <c r="EG44" s="4" t="s">
        <v>33</v>
      </c>
      <c r="EH44" s="4" t="s">
        <v>33</v>
      </c>
      <c r="EI44" s="4" t="s">
        <v>33</v>
      </c>
      <c r="EJ44" s="4" t="s">
        <v>33</v>
      </c>
      <c r="EK44" s="4" t="s">
        <v>33</v>
      </c>
      <c r="EL44" s="4" t="s">
        <v>33</v>
      </c>
      <c r="EM44" s="4" t="s">
        <v>33</v>
      </c>
      <c r="EN44" s="4" t="s">
        <v>33</v>
      </c>
      <c r="EO44" s="4" t="s">
        <v>33</v>
      </c>
      <c r="EP44" s="4" t="s">
        <v>33</v>
      </c>
      <c r="EQ44" s="4" t="s">
        <v>33</v>
      </c>
      <c r="ER44" s="4" t="s">
        <v>33</v>
      </c>
      <c r="ES44" s="4" t="s">
        <v>33</v>
      </c>
      <c r="ET44" s="4" t="s">
        <v>33</v>
      </c>
      <c r="EU44" s="4" t="s">
        <v>33</v>
      </c>
      <c r="EV44" s="4" t="s">
        <v>33</v>
      </c>
      <c r="EW44" s="4" t="s">
        <v>33</v>
      </c>
      <c r="EX44" s="4" t="s">
        <v>33</v>
      </c>
      <c r="EY44" s="4" t="s">
        <v>33</v>
      </c>
      <c r="EZ44" s="4" t="s">
        <v>33</v>
      </c>
      <c r="FA44" s="4" t="s">
        <v>33</v>
      </c>
      <c r="FB44" s="4" t="s">
        <v>33</v>
      </c>
      <c r="FC44" s="4" t="s">
        <v>33</v>
      </c>
      <c r="FD44" s="4" t="s">
        <v>33</v>
      </c>
      <c r="FE44" s="4" t="s">
        <v>33</v>
      </c>
      <c r="FF44" s="4" t="s">
        <v>33</v>
      </c>
      <c r="FG44" s="4" t="s">
        <v>33</v>
      </c>
      <c r="FH44" s="4" t="s">
        <v>33</v>
      </c>
      <c r="FI44" s="4" t="s">
        <v>33</v>
      </c>
      <c r="FJ44" s="4" t="s">
        <v>33</v>
      </c>
      <c r="FK44" s="4" t="s">
        <v>33</v>
      </c>
      <c r="FL44" s="4" t="s">
        <v>33</v>
      </c>
      <c r="FM44" s="4" t="s">
        <v>33</v>
      </c>
      <c r="FN44" s="4" t="s">
        <v>33</v>
      </c>
      <c r="FO44" s="4" t="s">
        <v>33</v>
      </c>
      <c r="FP44" s="4" t="s">
        <v>33</v>
      </c>
      <c r="FQ44" s="4" t="s">
        <v>33</v>
      </c>
      <c r="FR44" s="4" t="s">
        <v>33</v>
      </c>
      <c r="FS44" s="4" t="s">
        <v>33</v>
      </c>
      <c r="FT44" s="4" t="s">
        <v>33</v>
      </c>
      <c r="FU44" s="4" t="s">
        <v>33</v>
      </c>
      <c r="FV44" s="4" t="s">
        <v>33</v>
      </c>
      <c r="FW44" s="4" t="s">
        <v>33</v>
      </c>
      <c r="FX44" s="4" t="s">
        <v>33</v>
      </c>
      <c r="FY44" s="4" t="s">
        <v>33</v>
      </c>
      <c r="FZ44" s="4" t="s">
        <v>33</v>
      </c>
      <c r="GA44" s="4" t="s">
        <v>33</v>
      </c>
      <c r="GB44" s="4" t="s">
        <v>33</v>
      </c>
      <c r="GC44" s="4" t="s">
        <v>33</v>
      </c>
      <c r="GD44" s="4" t="s">
        <v>33</v>
      </c>
      <c r="GE44" s="4" t="s">
        <v>33</v>
      </c>
      <c r="GF44" s="4" t="s">
        <v>33</v>
      </c>
      <c r="GG44" s="4" t="s">
        <v>33</v>
      </c>
      <c r="GH44" s="4" t="s">
        <v>33</v>
      </c>
      <c r="GI44" s="4" t="s">
        <v>33</v>
      </c>
      <c r="GJ44" s="4" t="s">
        <v>33</v>
      </c>
      <c r="GK44" s="4" t="s">
        <v>33</v>
      </c>
      <c r="GL44" s="4" t="s">
        <v>33</v>
      </c>
      <c r="GM44" s="4" t="s">
        <v>33</v>
      </c>
      <c r="GN44" s="4" t="s">
        <v>33</v>
      </c>
      <c r="GO44" s="4" t="s">
        <v>33</v>
      </c>
      <c r="GP44" s="4" t="s">
        <v>33</v>
      </c>
      <c r="GQ44" s="4" t="s">
        <v>33</v>
      </c>
      <c r="GR44" s="4" t="s">
        <v>33</v>
      </c>
      <c r="GS44" s="4" t="s">
        <v>33</v>
      </c>
      <c r="GT44" s="4" t="s">
        <v>33</v>
      </c>
      <c r="GU44" s="4" t="s">
        <v>33</v>
      </c>
      <c r="GV44" s="4" t="s">
        <v>33</v>
      </c>
      <c r="GW44" s="4" t="s">
        <v>33</v>
      </c>
      <c r="GX44" s="4" t="s">
        <v>33</v>
      </c>
      <c r="GY44" s="4" t="s">
        <v>33</v>
      </c>
      <c r="GZ44" s="4" t="s">
        <v>33</v>
      </c>
      <c r="HA44" s="4" t="s">
        <v>33</v>
      </c>
      <c r="HB44" s="4" t="s">
        <v>33</v>
      </c>
      <c r="HC44" s="4" t="s">
        <v>33</v>
      </c>
      <c r="HD44" s="4" t="s">
        <v>33</v>
      </c>
      <c r="HE44" s="4" t="s">
        <v>33</v>
      </c>
      <c r="HF44" s="4" t="s">
        <v>33</v>
      </c>
      <c r="HG44" s="4" t="s">
        <v>33</v>
      </c>
      <c r="HH44" s="4" t="s">
        <v>33</v>
      </c>
      <c r="HI44" s="4" t="s">
        <v>33</v>
      </c>
      <c r="HJ44" s="4" t="s">
        <v>33</v>
      </c>
      <c r="HK44" s="4" t="s">
        <v>33</v>
      </c>
      <c r="HL44" s="4" t="s">
        <v>33</v>
      </c>
      <c r="HM44" s="4" t="s">
        <v>33</v>
      </c>
      <c r="HN44" s="4" t="s">
        <v>33</v>
      </c>
      <c r="HO44" s="4" t="s">
        <v>33</v>
      </c>
      <c r="HP44" s="4" t="s">
        <v>33</v>
      </c>
      <c r="HQ44" s="4" t="s">
        <v>33</v>
      </c>
      <c r="HR44" s="4" t="s">
        <v>33</v>
      </c>
      <c r="HS44" s="4" t="s">
        <v>33</v>
      </c>
      <c r="HT44" s="4" t="s">
        <v>33</v>
      </c>
      <c r="HU44" s="4" t="s">
        <v>33</v>
      </c>
      <c r="HV44" s="4" t="s">
        <v>33</v>
      </c>
      <c r="HW44" s="4" t="s">
        <v>33</v>
      </c>
      <c r="HX44" s="4" t="s">
        <v>33</v>
      </c>
      <c r="HY44" s="4" t="s">
        <v>33</v>
      </c>
      <c r="HZ44" s="4" t="s">
        <v>33</v>
      </c>
      <c r="IA44" s="4" t="s">
        <v>33</v>
      </c>
      <c r="IB44" s="4" t="s">
        <v>33</v>
      </c>
      <c r="IC44" s="4" t="s">
        <v>33</v>
      </c>
      <c r="ID44" s="4" t="s">
        <v>33</v>
      </c>
      <c r="IE44" s="4" t="s">
        <v>33</v>
      </c>
      <c r="IF44" s="4" t="s">
        <v>33</v>
      </c>
      <c r="IG44" s="4" t="s">
        <v>33</v>
      </c>
      <c r="IH44" s="4" t="s">
        <v>33</v>
      </c>
      <c r="II44" s="4" t="s">
        <v>33</v>
      </c>
      <c r="IJ44" s="4" t="s">
        <v>33</v>
      </c>
      <c r="IK44" s="4" t="s">
        <v>33</v>
      </c>
      <c r="IL44" s="4" t="s">
        <v>33</v>
      </c>
      <c r="IM44" s="4" t="s">
        <v>33</v>
      </c>
      <c r="IN44" s="4" t="s">
        <v>33</v>
      </c>
      <c r="IO44" s="4" t="s">
        <v>33</v>
      </c>
      <c r="IP44" s="4" t="s">
        <v>33</v>
      </c>
      <c r="IQ44" s="4" t="s">
        <v>33</v>
      </c>
      <c r="IR44" s="4" t="s">
        <v>33</v>
      </c>
      <c r="IS44" s="4" t="s">
        <v>33</v>
      </c>
      <c r="IT44" s="4" t="s">
        <v>33</v>
      </c>
      <c r="IU44" s="4" t="s">
        <v>33</v>
      </c>
      <c r="IV44" s="4" t="s">
        <v>33</v>
      </c>
    </row>
    <row r="45" spans="1:256" ht="15">
      <c r="A45" s="4" t="s">
        <v>34</v>
      </c>
      <c r="B45" s="4" t="s">
        <v>34</v>
      </c>
      <c r="C45" s="4" t="s">
        <v>34</v>
      </c>
      <c r="D45" s="4" t="s">
        <v>34</v>
      </c>
      <c r="E45" s="4" t="s">
        <v>34</v>
      </c>
      <c r="F45" s="4" t="s">
        <v>34</v>
      </c>
      <c r="G45" s="4" t="s">
        <v>34</v>
      </c>
      <c r="H45" s="4" t="s">
        <v>34</v>
      </c>
      <c r="I45" s="4" t="s">
        <v>34</v>
      </c>
      <c r="J45" s="4" t="s">
        <v>34</v>
      </c>
      <c r="K45" s="4" t="s">
        <v>34</v>
      </c>
      <c r="L45" s="4" t="s">
        <v>34</v>
      </c>
      <c r="M45" s="4" t="s">
        <v>34</v>
      </c>
      <c r="N45" s="4" t="s">
        <v>34</v>
      </c>
      <c r="O45" s="4" t="s">
        <v>34</v>
      </c>
      <c r="P45" s="4" t="s">
        <v>34</v>
      </c>
      <c r="Q45" s="4" t="s">
        <v>34</v>
      </c>
      <c r="R45" s="4" t="s">
        <v>34</v>
      </c>
      <c r="S45" s="4" t="s">
        <v>34</v>
      </c>
      <c r="T45" s="4" t="s">
        <v>34</v>
      </c>
      <c r="U45" s="4" t="s">
        <v>34</v>
      </c>
      <c r="V45" s="4" t="s">
        <v>34</v>
      </c>
      <c r="W45" s="4" t="s">
        <v>34</v>
      </c>
      <c r="X45" s="4" t="s">
        <v>34</v>
      </c>
      <c r="Y45" s="4" t="s">
        <v>34</v>
      </c>
      <c r="Z45" s="4" t="s">
        <v>34</v>
      </c>
      <c r="AA45" s="4" t="s">
        <v>34</v>
      </c>
      <c r="AB45" s="4" t="s">
        <v>34</v>
      </c>
      <c r="AC45" s="4" t="s">
        <v>34</v>
      </c>
      <c r="AD45" s="4" t="s">
        <v>34</v>
      </c>
      <c r="AE45" s="4" t="s">
        <v>34</v>
      </c>
      <c r="AF45" s="4" t="s">
        <v>34</v>
      </c>
      <c r="AG45" s="4" t="s">
        <v>34</v>
      </c>
      <c r="AH45" s="4" t="s">
        <v>34</v>
      </c>
      <c r="AI45" s="4" t="s">
        <v>34</v>
      </c>
      <c r="AJ45" s="4" t="s">
        <v>34</v>
      </c>
      <c r="AK45" s="4" t="s">
        <v>34</v>
      </c>
      <c r="AL45" s="4" t="s">
        <v>34</v>
      </c>
      <c r="AM45" s="4" t="s">
        <v>34</v>
      </c>
      <c r="AN45" s="4" t="s">
        <v>34</v>
      </c>
      <c r="AO45" s="4" t="s">
        <v>34</v>
      </c>
      <c r="AP45" s="4" t="s">
        <v>34</v>
      </c>
      <c r="AQ45" s="4" t="s">
        <v>34</v>
      </c>
      <c r="AR45" s="4" t="s">
        <v>34</v>
      </c>
      <c r="AS45" s="4" t="s">
        <v>34</v>
      </c>
      <c r="AT45" s="4" t="s">
        <v>34</v>
      </c>
      <c r="AU45" s="4" t="s">
        <v>34</v>
      </c>
      <c r="AV45" s="4" t="s">
        <v>34</v>
      </c>
      <c r="AW45" s="4" t="s">
        <v>34</v>
      </c>
      <c r="AX45" s="4" t="s">
        <v>34</v>
      </c>
      <c r="AY45" s="4" t="s">
        <v>34</v>
      </c>
      <c r="AZ45" s="4" t="s">
        <v>34</v>
      </c>
      <c r="BA45" s="4" t="s">
        <v>34</v>
      </c>
      <c r="BB45" s="4" t="s">
        <v>34</v>
      </c>
      <c r="BC45" s="4" t="s">
        <v>34</v>
      </c>
      <c r="BD45" s="4" t="s">
        <v>34</v>
      </c>
      <c r="BE45" s="4" t="s">
        <v>34</v>
      </c>
      <c r="BF45" s="4" t="s">
        <v>34</v>
      </c>
      <c r="BG45" s="4" t="s">
        <v>34</v>
      </c>
      <c r="BH45" s="4" t="s">
        <v>34</v>
      </c>
      <c r="BI45" s="4" t="s">
        <v>34</v>
      </c>
      <c r="BJ45" s="4" t="s">
        <v>34</v>
      </c>
      <c r="BK45" s="4" t="s">
        <v>34</v>
      </c>
      <c r="BL45" s="4" t="s">
        <v>34</v>
      </c>
      <c r="BM45" s="4" t="s">
        <v>34</v>
      </c>
      <c r="BN45" s="4" t="s">
        <v>34</v>
      </c>
      <c r="BO45" s="4" t="s">
        <v>34</v>
      </c>
      <c r="BP45" s="4" t="s">
        <v>34</v>
      </c>
      <c r="BQ45" s="4" t="s">
        <v>34</v>
      </c>
      <c r="BR45" s="4" t="s">
        <v>34</v>
      </c>
      <c r="BS45" s="4" t="s">
        <v>34</v>
      </c>
      <c r="BT45" s="4" t="s">
        <v>34</v>
      </c>
      <c r="BU45" s="4" t="s">
        <v>34</v>
      </c>
      <c r="BV45" s="4" t="s">
        <v>34</v>
      </c>
      <c r="BW45" s="4" t="s">
        <v>34</v>
      </c>
      <c r="BX45" s="4" t="s">
        <v>34</v>
      </c>
      <c r="BY45" s="4" t="s">
        <v>34</v>
      </c>
      <c r="BZ45" s="4" t="s">
        <v>34</v>
      </c>
      <c r="CA45" s="4" t="s">
        <v>34</v>
      </c>
      <c r="CB45" s="4" t="s">
        <v>34</v>
      </c>
      <c r="CC45" s="4" t="s">
        <v>34</v>
      </c>
      <c r="CD45" s="4" t="s">
        <v>34</v>
      </c>
      <c r="CE45" s="4" t="s">
        <v>34</v>
      </c>
      <c r="CF45" s="4" t="s">
        <v>34</v>
      </c>
      <c r="CG45" s="4" t="s">
        <v>34</v>
      </c>
      <c r="CH45" s="4" t="s">
        <v>34</v>
      </c>
      <c r="CI45" s="4" t="s">
        <v>34</v>
      </c>
      <c r="CJ45" s="4" t="s">
        <v>34</v>
      </c>
      <c r="CK45" s="4" t="s">
        <v>34</v>
      </c>
      <c r="CL45" s="4" t="s">
        <v>34</v>
      </c>
      <c r="CM45" s="4" t="s">
        <v>34</v>
      </c>
      <c r="CN45" s="4" t="s">
        <v>34</v>
      </c>
      <c r="CO45" s="4" t="s">
        <v>34</v>
      </c>
      <c r="CP45" s="4" t="s">
        <v>34</v>
      </c>
      <c r="CQ45" s="4" t="s">
        <v>34</v>
      </c>
      <c r="CR45" s="4" t="s">
        <v>34</v>
      </c>
      <c r="CS45" s="4" t="s">
        <v>34</v>
      </c>
      <c r="CT45" s="4" t="s">
        <v>34</v>
      </c>
      <c r="CU45" s="4" t="s">
        <v>34</v>
      </c>
      <c r="CV45" s="4" t="s">
        <v>34</v>
      </c>
      <c r="CW45" s="4" t="s">
        <v>34</v>
      </c>
      <c r="CX45" s="4" t="s">
        <v>34</v>
      </c>
      <c r="CY45" s="4" t="s">
        <v>34</v>
      </c>
      <c r="CZ45" s="4" t="s">
        <v>34</v>
      </c>
      <c r="DA45" s="4" t="s">
        <v>34</v>
      </c>
      <c r="DB45" s="4" t="s">
        <v>34</v>
      </c>
      <c r="DC45" s="4" t="s">
        <v>34</v>
      </c>
      <c r="DD45" s="4" t="s">
        <v>34</v>
      </c>
      <c r="DE45" s="4" t="s">
        <v>34</v>
      </c>
      <c r="DF45" s="4" t="s">
        <v>34</v>
      </c>
      <c r="DG45" s="4" t="s">
        <v>34</v>
      </c>
      <c r="DH45" s="4" t="s">
        <v>34</v>
      </c>
      <c r="DI45" s="4" t="s">
        <v>34</v>
      </c>
      <c r="DJ45" s="4" t="s">
        <v>34</v>
      </c>
      <c r="DK45" s="4" t="s">
        <v>34</v>
      </c>
      <c r="DL45" s="4" t="s">
        <v>34</v>
      </c>
      <c r="DM45" s="4" t="s">
        <v>34</v>
      </c>
      <c r="DN45" s="4" t="s">
        <v>34</v>
      </c>
      <c r="DO45" s="4" t="s">
        <v>34</v>
      </c>
      <c r="DP45" s="4" t="s">
        <v>34</v>
      </c>
      <c r="DQ45" s="4" t="s">
        <v>34</v>
      </c>
      <c r="DR45" s="4" t="s">
        <v>34</v>
      </c>
      <c r="DS45" s="4" t="s">
        <v>34</v>
      </c>
      <c r="DT45" s="4" t="s">
        <v>34</v>
      </c>
      <c r="DU45" s="4" t="s">
        <v>34</v>
      </c>
      <c r="DV45" s="4" t="s">
        <v>34</v>
      </c>
      <c r="DW45" s="4" t="s">
        <v>34</v>
      </c>
      <c r="DX45" s="4" t="s">
        <v>34</v>
      </c>
      <c r="DY45" s="4" t="s">
        <v>34</v>
      </c>
      <c r="DZ45" s="4" t="s">
        <v>34</v>
      </c>
      <c r="EA45" s="4" t="s">
        <v>34</v>
      </c>
      <c r="EB45" s="4" t="s">
        <v>34</v>
      </c>
      <c r="EC45" s="4" t="s">
        <v>34</v>
      </c>
      <c r="ED45" s="4" t="s">
        <v>34</v>
      </c>
      <c r="EE45" s="4" t="s">
        <v>34</v>
      </c>
      <c r="EF45" s="4" t="s">
        <v>34</v>
      </c>
      <c r="EG45" s="4" t="s">
        <v>34</v>
      </c>
      <c r="EH45" s="4" t="s">
        <v>34</v>
      </c>
      <c r="EI45" s="4" t="s">
        <v>34</v>
      </c>
      <c r="EJ45" s="4" t="s">
        <v>34</v>
      </c>
      <c r="EK45" s="4" t="s">
        <v>34</v>
      </c>
      <c r="EL45" s="4" t="s">
        <v>34</v>
      </c>
      <c r="EM45" s="4" t="s">
        <v>34</v>
      </c>
      <c r="EN45" s="4" t="s">
        <v>34</v>
      </c>
      <c r="EO45" s="4" t="s">
        <v>34</v>
      </c>
      <c r="EP45" s="4" t="s">
        <v>34</v>
      </c>
      <c r="EQ45" s="4" t="s">
        <v>34</v>
      </c>
      <c r="ER45" s="4" t="s">
        <v>34</v>
      </c>
      <c r="ES45" s="4" t="s">
        <v>34</v>
      </c>
      <c r="ET45" s="4" t="s">
        <v>34</v>
      </c>
      <c r="EU45" s="4" t="s">
        <v>34</v>
      </c>
      <c r="EV45" s="4" t="s">
        <v>34</v>
      </c>
      <c r="EW45" s="4" t="s">
        <v>34</v>
      </c>
      <c r="EX45" s="4" t="s">
        <v>34</v>
      </c>
      <c r="EY45" s="4" t="s">
        <v>34</v>
      </c>
      <c r="EZ45" s="4" t="s">
        <v>34</v>
      </c>
      <c r="FA45" s="4" t="s">
        <v>34</v>
      </c>
      <c r="FB45" s="4" t="s">
        <v>34</v>
      </c>
      <c r="FC45" s="4" t="s">
        <v>34</v>
      </c>
      <c r="FD45" s="4" t="s">
        <v>34</v>
      </c>
      <c r="FE45" s="4" t="s">
        <v>34</v>
      </c>
      <c r="FF45" s="4" t="s">
        <v>34</v>
      </c>
      <c r="FG45" s="4" t="s">
        <v>34</v>
      </c>
      <c r="FH45" s="4" t="s">
        <v>34</v>
      </c>
      <c r="FI45" s="4" t="s">
        <v>34</v>
      </c>
      <c r="FJ45" s="4" t="s">
        <v>34</v>
      </c>
      <c r="FK45" s="4" t="s">
        <v>34</v>
      </c>
      <c r="FL45" s="4" t="s">
        <v>34</v>
      </c>
      <c r="FM45" s="4" t="s">
        <v>34</v>
      </c>
      <c r="FN45" s="4" t="s">
        <v>34</v>
      </c>
      <c r="FO45" s="4" t="s">
        <v>34</v>
      </c>
      <c r="FP45" s="4" t="s">
        <v>34</v>
      </c>
      <c r="FQ45" s="4" t="s">
        <v>34</v>
      </c>
      <c r="FR45" s="4" t="s">
        <v>34</v>
      </c>
      <c r="FS45" s="4" t="s">
        <v>34</v>
      </c>
      <c r="FT45" s="4" t="s">
        <v>34</v>
      </c>
      <c r="FU45" s="4" t="s">
        <v>34</v>
      </c>
      <c r="FV45" s="4" t="s">
        <v>34</v>
      </c>
      <c r="FW45" s="4" t="s">
        <v>34</v>
      </c>
      <c r="FX45" s="4" t="s">
        <v>34</v>
      </c>
      <c r="FY45" s="4" t="s">
        <v>34</v>
      </c>
      <c r="FZ45" s="4" t="s">
        <v>34</v>
      </c>
      <c r="GA45" s="4" t="s">
        <v>34</v>
      </c>
      <c r="GB45" s="4" t="s">
        <v>34</v>
      </c>
      <c r="GC45" s="4" t="s">
        <v>34</v>
      </c>
      <c r="GD45" s="4" t="s">
        <v>34</v>
      </c>
      <c r="GE45" s="4" t="s">
        <v>34</v>
      </c>
      <c r="GF45" s="4" t="s">
        <v>34</v>
      </c>
      <c r="GG45" s="4" t="s">
        <v>34</v>
      </c>
      <c r="GH45" s="4" t="s">
        <v>34</v>
      </c>
      <c r="GI45" s="4" t="s">
        <v>34</v>
      </c>
      <c r="GJ45" s="4" t="s">
        <v>34</v>
      </c>
      <c r="GK45" s="4" t="s">
        <v>34</v>
      </c>
      <c r="GL45" s="4" t="s">
        <v>34</v>
      </c>
      <c r="GM45" s="4" t="s">
        <v>34</v>
      </c>
      <c r="GN45" s="4" t="s">
        <v>34</v>
      </c>
      <c r="GO45" s="4" t="s">
        <v>34</v>
      </c>
      <c r="GP45" s="4" t="s">
        <v>34</v>
      </c>
      <c r="GQ45" s="4" t="s">
        <v>34</v>
      </c>
      <c r="GR45" s="4" t="s">
        <v>34</v>
      </c>
      <c r="GS45" s="4" t="s">
        <v>34</v>
      </c>
      <c r="GT45" s="4" t="s">
        <v>34</v>
      </c>
      <c r="GU45" s="4" t="s">
        <v>34</v>
      </c>
      <c r="GV45" s="4" t="s">
        <v>34</v>
      </c>
      <c r="GW45" s="4" t="s">
        <v>34</v>
      </c>
      <c r="GX45" s="4" t="s">
        <v>34</v>
      </c>
      <c r="GY45" s="4" t="s">
        <v>34</v>
      </c>
      <c r="GZ45" s="4" t="s">
        <v>34</v>
      </c>
      <c r="HA45" s="4" t="s">
        <v>34</v>
      </c>
      <c r="HB45" s="4" t="s">
        <v>34</v>
      </c>
      <c r="HC45" s="4" t="s">
        <v>34</v>
      </c>
      <c r="HD45" s="4" t="s">
        <v>34</v>
      </c>
      <c r="HE45" s="4" t="s">
        <v>34</v>
      </c>
      <c r="HF45" s="4" t="s">
        <v>34</v>
      </c>
      <c r="HG45" s="4" t="s">
        <v>34</v>
      </c>
      <c r="HH45" s="4" t="s">
        <v>34</v>
      </c>
      <c r="HI45" s="4" t="s">
        <v>34</v>
      </c>
      <c r="HJ45" s="4" t="s">
        <v>34</v>
      </c>
      <c r="HK45" s="4" t="s">
        <v>34</v>
      </c>
      <c r="HL45" s="4" t="s">
        <v>34</v>
      </c>
      <c r="HM45" s="4" t="s">
        <v>34</v>
      </c>
      <c r="HN45" s="4" t="s">
        <v>34</v>
      </c>
      <c r="HO45" s="4" t="s">
        <v>34</v>
      </c>
      <c r="HP45" s="4" t="s">
        <v>34</v>
      </c>
      <c r="HQ45" s="4" t="s">
        <v>34</v>
      </c>
      <c r="HR45" s="4" t="s">
        <v>34</v>
      </c>
      <c r="HS45" s="4" t="s">
        <v>34</v>
      </c>
      <c r="HT45" s="4" t="s">
        <v>34</v>
      </c>
      <c r="HU45" s="4" t="s">
        <v>34</v>
      </c>
      <c r="HV45" s="4" t="s">
        <v>34</v>
      </c>
      <c r="HW45" s="4" t="s">
        <v>34</v>
      </c>
      <c r="HX45" s="4" t="s">
        <v>34</v>
      </c>
      <c r="HY45" s="4" t="s">
        <v>34</v>
      </c>
      <c r="HZ45" s="4" t="s">
        <v>34</v>
      </c>
      <c r="IA45" s="4" t="s">
        <v>34</v>
      </c>
      <c r="IB45" s="4" t="s">
        <v>34</v>
      </c>
      <c r="IC45" s="4" t="s">
        <v>34</v>
      </c>
      <c r="ID45" s="4" t="s">
        <v>34</v>
      </c>
      <c r="IE45" s="4" t="s">
        <v>34</v>
      </c>
      <c r="IF45" s="4" t="s">
        <v>34</v>
      </c>
      <c r="IG45" s="4" t="s">
        <v>34</v>
      </c>
      <c r="IH45" s="4" t="s">
        <v>34</v>
      </c>
      <c r="II45" s="4" t="s">
        <v>34</v>
      </c>
      <c r="IJ45" s="4" t="s">
        <v>34</v>
      </c>
      <c r="IK45" s="4" t="s">
        <v>34</v>
      </c>
      <c r="IL45" s="4" t="s">
        <v>34</v>
      </c>
      <c r="IM45" s="4" t="s">
        <v>34</v>
      </c>
      <c r="IN45" s="4" t="s">
        <v>34</v>
      </c>
      <c r="IO45" s="4" t="s">
        <v>34</v>
      </c>
      <c r="IP45" s="4" t="s">
        <v>34</v>
      </c>
      <c r="IQ45" s="4" t="s">
        <v>34</v>
      </c>
      <c r="IR45" s="4" t="s">
        <v>34</v>
      </c>
      <c r="IS45" s="4" t="s">
        <v>34</v>
      </c>
      <c r="IT45" s="4" t="s">
        <v>34</v>
      </c>
      <c r="IU45" s="4" t="s">
        <v>34</v>
      </c>
      <c r="IV45" s="4" t="s">
        <v>34</v>
      </c>
    </row>
    <row r="46" spans="1:256" ht="15">
      <c r="A46" s="4" t="s">
        <v>35</v>
      </c>
      <c r="B46" s="4" t="s">
        <v>35</v>
      </c>
      <c r="C46" s="4" t="s">
        <v>35</v>
      </c>
      <c r="D46" s="4" t="s">
        <v>35</v>
      </c>
      <c r="E46" s="4" t="s">
        <v>35</v>
      </c>
      <c r="F46" s="4" t="s">
        <v>35</v>
      </c>
      <c r="G46" s="4" t="s">
        <v>35</v>
      </c>
      <c r="H46" s="4" t="s">
        <v>35</v>
      </c>
      <c r="I46" s="4" t="s">
        <v>35</v>
      </c>
      <c r="J46" s="4" t="s">
        <v>35</v>
      </c>
      <c r="K46" s="4" t="s">
        <v>35</v>
      </c>
      <c r="L46" s="4" t="s">
        <v>35</v>
      </c>
      <c r="M46" s="4" t="s">
        <v>35</v>
      </c>
      <c r="N46" s="4" t="s">
        <v>35</v>
      </c>
      <c r="O46" s="4" t="s">
        <v>35</v>
      </c>
      <c r="P46" s="4" t="s">
        <v>35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35</v>
      </c>
      <c r="V46" s="4" t="s">
        <v>35</v>
      </c>
      <c r="W46" s="4" t="s">
        <v>35</v>
      </c>
      <c r="X46" s="4" t="s">
        <v>35</v>
      </c>
      <c r="Y46" s="4" t="s">
        <v>35</v>
      </c>
      <c r="Z46" s="4" t="s">
        <v>35</v>
      </c>
      <c r="AA46" s="4" t="s">
        <v>35</v>
      </c>
      <c r="AB46" s="4" t="s">
        <v>35</v>
      </c>
      <c r="AC46" s="4" t="s">
        <v>35</v>
      </c>
      <c r="AD46" s="4" t="s">
        <v>35</v>
      </c>
      <c r="AE46" s="4" t="s">
        <v>35</v>
      </c>
      <c r="AF46" s="4" t="s">
        <v>35</v>
      </c>
      <c r="AG46" s="4" t="s">
        <v>35</v>
      </c>
      <c r="AH46" s="4" t="s">
        <v>35</v>
      </c>
      <c r="AI46" s="4" t="s">
        <v>35</v>
      </c>
      <c r="AJ46" s="4" t="s">
        <v>35</v>
      </c>
      <c r="AK46" s="4" t="s">
        <v>35</v>
      </c>
      <c r="AL46" s="4" t="s">
        <v>35</v>
      </c>
      <c r="AM46" s="4" t="s">
        <v>35</v>
      </c>
      <c r="AN46" s="4" t="s">
        <v>35</v>
      </c>
      <c r="AO46" s="4" t="s">
        <v>35</v>
      </c>
      <c r="AP46" s="4" t="s">
        <v>35</v>
      </c>
      <c r="AQ46" s="4" t="s">
        <v>35</v>
      </c>
      <c r="AR46" s="4" t="s">
        <v>35</v>
      </c>
      <c r="AS46" s="4" t="s">
        <v>35</v>
      </c>
      <c r="AT46" s="4" t="s">
        <v>35</v>
      </c>
      <c r="AU46" s="4" t="s">
        <v>35</v>
      </c>
      <c r="AV46" s="4" t="s">
        <v>35</v>
      </c>
      <c r="AW46" s="4" t="s">
        <v>35</v>
      </c>
      <c r="AX46" s="4" t="s">
        <v>35</v>
      </c>
      <c r="AY46" s="4" t="s">
        <v>35</v>
      </c>
      <c r="AZ46" s="4" t="s">
        <v>35</v>
      </c>
      <c r="BA46" s="4" t="s">
        <v>35</v>
      </c>
      <c r="BB46" s="4" t="s">
        <v>35</v>
      </c>
      <c r="BC46" s="4" t="s">
        <v>35</v>
      </c>
      <c r="BD46" s="4" t="s">
        <v>35</v>
      </c>
      <c r="BE46" s="4" t="s">
        <v>35</v>
      </c>
      <c r="BF46" s="4" t="s">
        <v>35</v>
      </c>
      <c r="BG46" s="4" t="s">
        <v>35</v>
      </c>
      <c r="BH46" s="4" t="s">
        <v>35</v>
      </c>
      <c r="BI46" s="4" t="s">
        <v>35</v>
      </c>
      <c r="BJ46" s="4" t="s">
        <v>35</v>
      </c>
      <c r="BK46" s="4" t="s">
        <v>35</v>
      </c>
      <c r="BL46" s="4" t="s">
        <v>35</v>
      </c>
      <c r="BM46" s="4" t="s">
        <v>35</v>
      </c>
      <c r="BN46" s="4" t="s">
        <v>35</v>
      </c>
      <c r="BO46" s="4" t="s">
        <v>35</v>
      </c>
      <c r="BP46" s="4" t="s">
        <v>35</v>
      </c>
      <c r="BQ46" s="4" t="s">
        <v>35</v>
      </c>
      <c r="BR46" s="4" t="s">
        <v>35</v>
      </c>
      <c r="BS46" s="4" t="s">
        <v>35</v>
      </c>
      <c r="BT46" s="4" t="s">
        <v>35</v>
      </c>
      <c r="BU46" s="4" t="s">
        <v>35</v>
      </c>
      <c r="BV46" s="4" t="s">
        <v>35</v>
      </c>
      <c r="BW46" s="4" t="s">
        <v>35</v>
      </c>
      <c r="BX46" s="4" t="s">
        <v>35</v>
      </c>
      <c r="BY46" s="4" t="s">
        <v>35</v>
      </c>
      <c r="BZ46" s="4" t="s">
        <v>35</v>
      </c>
      <c r="CA46" s="4" t="s">
        <v>35</v>
      </c>
      <c r="CB46" s="4" t="s">
        <v>35</v>
      </c>
      <c r="CC46" s="4" t="s">
        <v>35</v>
      </c>
      <c r="CD46" s="4" t="s">
        <v>35</v>
      </c>
      <c r="CE46" s="4" t="s">
        <v>35</v>
      </c>
      <c r="CF46" s="4" t="s">
        <v>35</v>
      </c>
      <c r="CG46" s="4" t="s">
        <v>35</v>
      </c>
      <c r="CH46" s="4" t="s">
        <v>35</v>
      </c>
      <c r="CI46" s="4" t="s">
        <v>35</v>
      </c>
      <c r="CJ46" s="4" t="s">
        <v>35</v>
      </c>
      <c r="CK46" s="4" t="s">
        <v>35</v>
      </c>
      <c r="CL46" s="4" t="s">
        <v>35</v>
      </c>
      <c r="CM46" s="4" t="s">
        <v>35</v>
      </c>
      <c r="CN46" s="4" t="s">
        <v>35</v>
      </c>
      <c r="CO46" s="4" t="s">
        <v>35</v>
      </c>
      <c r="CP46" s="4" t="s">
        <v>35</v>
      </c>
      <c r="CQ46" s="4" t="s">
        <v>35</v>
      </c>
      <c r="CR46" s="4" t="s">
        <v>35</v>
      </c>
      <c r="CS46" s="4" t="s">
        <v>35</v>
      </c>
      <c r="CT46" s="4" t="s">
        <v>35</v>
      </c>
      <c r="CU46" s="4" t="s">
        <v>35</v>
      </c>
      <c r="CV46" s="4" t="s">
        <v>35</v>
      </c>
      <c r="CW46" s="4" t="s">
        <v>35</v>
      </c>
      <c r="CX46" s="4" t="s">
        <v>35</v>
      </c>
      <c r="CY46" s="4" t="s">
        <v>35</v>
      </c>
      <c r="CZ46" s="4" t="s">
        <v>35</v>
      </c>
      <c r="DA46" s="4" t="s">
        <v>35</v>
      </c>
      <c r="DB46" s="4" t="s">
        <v>35</v>
      </c>
      <c r="DC46" s="4" t="s">
        <v>35</v>
      </c>
      <c r="DD46" s="4" t="s">
        <v>35</v>
      </c>
      <c r="DE46" s="4" t="s">
        <v>35</v>
      </c>
      <c r="DF46" s="4" t="s">
        <v>35</v>
      </c>
      <c r="DG46" s="4" t="s">
        <v>35</v>
      </c>
      <c r="DH46" s="4" t="s">
        <v>35</v>
      </c>
      <c r="DI46" s="4" t="s">
        <v>35</v>
      </c>
      <c r="DJ46" s="4" t="s">
        <v>35</v>
      </c>
      <c r="DK46" s="4" t="s">
        <v>35</v>
      </c>
      <c r="DL46" s="4" t="s">
        <v>35</v>
      </c>
      <c r="DM46" s="4" t="s">
        <v>35</v>
      </c>
      <c r="DN46" s="4" t="s">
        <v>35</v>
      </c>
      <c r="DO46" s="4" t="s">
        <v>35</v>
      </c>
      <c r="DP46" s="4" t="s">
        <v>35</v>
      </c>
      <c r="DQ46" s="4" t="s">
        <v>35</v>
      </c>
      <c r="DR46" s="4" t="s">
        <v>35</v>
      </c>
      <c r="DS46" s="4" t="s">
        <v>35</v>
      </c>
      <c r="DT46" s="4" t="s">
        <v>35</v>
      </c>
      <c r="DU46" s="4" t="s">
        <v>35</v>
      </c>
      <c r="DV46" s="4" t="s">
        <v>35</v>
      </c>
      <c r="DW46" s="4" t="s">
        <v>35</v>
      </c>
      <c r="DX46" s="4" t="s">
        <v>35</v>
      </c>
      <c r="DY46" s="4" t="s">
        <v>35</v>
      </c>
      <c r="DZ46" s="4" t="s">
        <v>35</v>
      </c>
      <c r="EA46" s="4" t="s">
        <v>35</v>
      </c>
      <c r="EB46" s="4" t="s">
        <v>35</v>
      </c>
      <c r="EC46" s="4" t="s">
        <v>35</v>
      </c>
      <c r="ED46" s="4" t="s">
        <v>35</v>
      </c>
      <c r="EE46" s="4" t="s">
        <v>35</v>
      </c>
      <c r="EF46" s="4" t="s">
        <v>35</v>
      </c>
      <c r="EG46" s="4" t="s">
        <v>35</v>
      </c>
      <c r="EH46" s="4" t="s">
        <v>35</v>
      </c>
      <c r="EI46" s="4" t="s">
        <v>35</v>
      </c>
      <c r="EJ46" s="4" t="s">
        <v>35</v>
      </c>
      <c r="EK46" s="4" t="s">
        <v>35</v>
      </c>
      <c r="EL46" s="4" t="s">
        <v>35</v>
      </c>
      <c r="EM46" s="4" t="s">
        <v>35</v>
      </c>
      <c r="EN46" s="4" t="s">
        <v>35</v>
      </c>
      <c r="EO46" s="4" t="s">
        <v>35</v>
      </c>
      <c r="EP46" s="4" t="s">
        <v>35</v>
      </c>
      <c r="EQ46" s="4" t="s">
        <v>35</v>
      </c>
      <c r="ER46" s="4" t="s">
        <v>35</v>
      </c>
      <c r="ES46" s="4" t="s">
        <v>35</v>
      </c>
      <c r="ET46" s="4" t="s">
        <v>35</v>
      </c>
      <c r="EU46" s="4" t="s">
        <v>35</v>
      </c>
      <c r="EV46" s="4" t="s">
        <v>35</v>
      </c>
      <c r="EW46" s="4" t="s">
        <v>35</v>
      </c>
      <c r="EX46" s="4" t="s">
        <v>35</v>
      </c>
      <c r="EY46" s="4" t="s">
        <v>35</v>
      </c>
      <c r="EZ46" s="4" t="s">
        <v>35</v>
      </c>
      <c r="FA46" s="4" t="s">
        <v>35</v>
      </c>
      <c r="FB46" s="4" t="s">
        <v>35</v>
      </c>
      <c r="FC46" s="4" t="s">
        <v>35</v>
      </c>
      <c r="FD46" s="4" t="s">
        <v>35</v>
      </c>
      <c r="FE46" s="4" t="s">
        <v>35</v>
      </c>
      <c r="FF46" s="4" t="s">
        <v>35</v>
      </c>
      <c r="FG46" s="4" t="s">
        <v>35</v>
      </c>
      <c r="FH46" s="4" t="s">
        <v>35</v>
      </c>
      <c r="FI46" s="4" t="s">
        <v>35</v>
      </c>
      <c r="FJ46" s="4" t="s">
        <v>35</v>
      </c>
      <c r="FK46" s="4" t="s">
        <v>35</v>
      </c>
      <c r="FL46" s="4" t="s">
        <v>35</v>
      </c>
      <c r="FM46" s="4" t="s">
        <v>35</v>
      </c>
      <c r="FN46" s="4" t="s">
        <v>35</v>
      </c>
      <c r="FO46" s="4" t="s">
        <v>35</v>
      </c>
      <c r="FP46" s="4" t="s">
        <v>35</v>
      </c>
      <c r="FQ46" s="4" t="s">
        <v>35</v>
      </c>
      <c r="FR46" s="4" t="s">
        <v>35</v>
      </c>
      <c r="FS46" s="4" t="s">
        <v>35</v>
      </c>
      <c r="FT46" s="4" t="s">
        <v>35</v>
      </c>
      <c r="FU46" s="4" t="s">
        <v>35</v>
      </c>
      <c r="FV46" s="4" t="s">
        <v>35</v>
      </c>
      <c r="FW46" s="4" t="s">
        <v>35</v>
      </c>
      <c r="FX46" s="4" t="s">
        <v>35</v>
      </c>
      <c r="FY46" s="4" t="s">
        <v>35</v>
      </c>
      <c r="FZ46" s="4" t="s">
        <v>35</v>
      </c>
      <c r="GA46" s="4" t="s">
        <v>35</v>
      </c>
      <c r="GB46" s="4" t="s">
        <v>35</v>
      </c>
      <c r="GC46" s="4" t="s">
        <v>35</v>
      </c>
      <c r="GD46" s="4" t="s">
        <v>35</v>
      </c>
      <c r="GE46" s="4" t="s">
        <v>35</v>
      </c>
      <c r="GF46" s="4" t="s">
        <v>35</v>
      </c>
      <c r="GG46" s="4" t="s">
        <v>35</v>
      </c>
      <c r="GH46" s="4" t="s">
        <v>35</v>
      </c>
      <c r="GI46" s="4" t="s">
        <v>35</v>
      </c>
      <c r="GJ46" s="4" t="s">
        <v>35</v>
      </c>
      <c r="GK46" s="4" t="s">
        <v>35</v>
      </c>
      <c r="GL46" s="4" t="s">
        <v>35</v>
      </c>
      <c r="GM46" s="4" t="s">
        <v>35</v>
      </c>
      <c r="GN46" s="4" t="s">
        <v>35</v>
      </c>
      <c r="GO46" s="4" t="s">
        <v>35</v>
      </c>
      <c r="GP46" s="4" t="s">
        <v>35</v>
      </c>
      <c r="GQ46" s="4" t="s">
        <v>35</v>
      </c>
      <c r="GR46" s="4" t="s">
        <v>35</v>
      </c>
      <c r="GS46" s="4" t="s">
        <v>35</v>
      </c>
      <c r="GT46" s="4" t="s">
        <v>35</v>
      </c>
      <c r="GU46" s="4" t="s">
        <v>35</v>
      </c>
      <c r="GV46" s="4" t="s">
        <v>35</v>
      </c>
      <c r="GW46" s="4" t="s">
        <v>35</v>
      </c>
      <c r="GX46" s="4" t="s">
        <v>35</v>
      </c>
      <c r="GY46" s="4" t="s">
        <v>35</v>
      </c>
      <c r="GZ46" s="4" t="s">
        <v>35</v>
      </c>
      <c r="HA46" s="4" t="s">
        <v>35</v>
      </c>
      <c r="HB46" s="4" t="s">
        <v>35</v>
      </c>
      <c r="HC46" s="4" t="s">
        <v>35</v>
      </c>
      <c r="HD46" s="4" t="s">
        <v>35</v>
      </c>
      <c r="HE46" s="4" t="s">
        <v>35</v>
      </c>
      <c r="HF46" s="4" t="s">
        <v>35</v>
      </c>
      <c r="HG46" s="4" t="s">
        <v>35</v>
      </c>
      <c r="HH46" s="4" t="s">
        <v>35</v>
      </c>
      <c r="HI46" s="4" t="s">
        <v>35</v>
      </c>
      <c r="HJ46" s="4" t="s">
        <v>35</v>
      </c>
      <c r="HK46" s="4" t="s">
        <v>35</v>
      </c>
      <c r="HL46" s="4" t="s">
        <v>35</v>
      </c>
      <c r="HM46" s="4" t="s">
        <v>35</v>
      </c>
      <c r="HN46" s="4" t="s">
        <v>35</v>
      </c>
      <c r="HO46" s="4" t="s">
        <v>35</v>
      </c>
      <c r="HP46" s="4" t="s">
        <v>35</v>
      </c>
      <c r="HQ46" s="4" t="s">
        <v>35</v>
      </c>
      <c r="HR46" s="4" t="s">
        <v>35</v>
      </c>
      <c r="HS46" s="4" t="s">
        <v>35</v>
      </c>
      <c r="HT46" s="4" t="s">
        <v>35</v>
      </c>
      <c r="HU46" s="4" t="s">
        <v>35</v>
      </c>
      <c r="HV46" s="4" t="s">
        <v>35</v>
      </c>
      <c r="HW46" s="4" t="s">
        <v>35</v>
      </c>
      <c r="HX46" s="4" t="s">
        <v>35</v>
      </c>
      <c r="HY46" s="4" t="s">
        <v>35</v>
      </c>
      <c r="HZ46" s="4" t="s">
        <v>35</v>
      </c>
      <c r="IA46" s="4" t="s">
        <v>35</v>
      </c>
      <c r="IB46" s="4" t="s">
        <v>35</v>
      </c>
      <c r="IC46" s="4" t="s">
        <v>35</v>
      </c>
      <c r="ID46" s="4" t="s">
        <v>35</v>
      </c>
      <c r="IE46" s="4" t="s">
        <v>35</v>
      </c>
      <c r="IF46" s="4" t="s">
        <v>35</v>
      </c>
      <c r="IG46" s="4" t="s">
        <v>35</v>
      </c>
      <c r="IH46" s="4" t="s">
        <v>35</v>
      </c>
      <c r="II46" s="4" t="s">
        <v>35</v>
      </c>
      <c r="IJ46" s="4" t="s">
        <v>35</v>
      </c>
      <c r="IK46" s="4" t="s">
        <v>35</v>
      </c>
      <c r="IL46" s="4" t="s">
        <v>35</v>
      </c>
      <c r="IM46" s="4" t="s">
        <v>35</v>
      </c>
      <c r="IN46" s="4" t="s">
        <v>35</v>
      </c>
      <c r="IO46" s="4" t="s">
        <v>35</v>
      </c>
      <c r="IP46" s="4" t="s">
        <v>35</v>
      </c>
      <c r="IQ46" s="4" t="s">
        <v>35</v>
      </c>
      <c r="IR46" s="4" t="s">
        <v>35</v>
      </c>
      <c r="IS46" s="4" t="s">
        <v>35</v>
      </c>
      <c r="IT46" s="4" t="s">
        <v>35</v>
      </c>
      <c r="IU46" s="4" t="s">
        <v>35</v>
      </c>
      <c r="IV46" s="4" t="s">
        <v>35</v>
      </c>
    </row>
    <row r="47" spans="1:256" ht="15">
      <c r="A47" s="4" t="s">
        <v>36</v>
      </c>
      <c r="B47" s="4" t="s">
        <v>36</v>
      </c>
      <c r="C47" s="4" t="s">
        <v>36</v>
      </c>
      <c r="D47" s="4" t="s">
        <v>36</v>
      </c>
      <c r="E47" s="4" t="s">
        <v>36</v>
      </c>
      <c r="F47" s="4" t="s">
        <v>36</v>
      </c>
      <c r="G47" s="4" t="s">
        <v>36</v>
      </c>
      <c r="H47" s="4" t="s">
        <v>36</v>
      </c>
      <c r="I47" s="4" t="s">
        <v>36</v>
      </c>
      <c r="J47" s="4" t="s">
        <v>36</v>
      </c>
      <c r="K47" s="4" t="s">
        <v>36</v>
      </c>
      <c r="L47" s="4" t="s">
        <v>36</v>
      </c>
      <c r="M47" s="4" t="s">
        <v>36</v>
      </c>
      <c r="N47" s="4" t="s">
        <v>36</v>
      </c>
      <c r="O47" s="4" t="s">
        <v>36</v>
      </c>
      <c r="P47" s="4" t="s">
        <v>36</v>
      </c>
      <c r="Q47" s="4" t="s">
        <v>36</v>
      </c>
      <c r="R47" s="4" t="s">
        <v>36</v>
      </c>
      <c r="S47" s="4" t="s">
        <v>36</v>
      </c>
      <c r="T47" s="4" t="s">
        <v>36</v>
      </c>
      <c r="U47" s="4" t="s">
        <v>36</v>
      </c>
      <c r="V47" s="4" t="s">
        <v>36</v>
      </c>
      <c r="W47" s="4" t="s">
        <v>36</v>
      </c>
      <c r="X47" s="4" t="s">
        <v>36</v>
      </c>
      <c r="Y47" s="4" t="s">
        <v>36</v>
      </c>
      <c r="Z47" s="4" t="s">
        <v>36</v>
      </c>
      <c r="AA47" s="4" t="s">
        <v>36</v>
      </c>
      <c r="AB47" s="4" t="s">
        <v>36</v>
      </c>
      <c r="AC47" s="4" t="s">
        <v>36</v>
      </c>
      <c r="AD47" s="4" t="s">
        <v>36</v>
      </c>
      <c r="AE47" s="4" t="s">
        <v>36</v>
      </c>
      <c r="AF47" s="4" t="s">
        <v>36</v>
      </c>
      <c r="AG47" s="4" t="s">
        <v>36</v>
      </c>
      <c r="AH47" s="4" t="s">
        <v>36</v>
      </c>
      <c r="AI47" s="4" t="s">
        <v>36</v>
      </c>
      <c r="AJ47" s="4" t="s">
        <v>36</v>
      </c>
      <c r="AK47" s="4" t="s">
        <v>36</v>
      </c>
      <c r="AL47" s="4" t="s">
        <v>36</v>
      </c>
      <c r="AM47" s="4" t="s">
        <v>36</v>
      </c>
      <c r="AN47" s="4" t="s">
        <v>36</v>
      </c>
      <c r="AO47" s="4" t="s">
        <v>36</v>
      </c>
      <c r="AP47" s="4" t="s">
        <v>36</v>
      </c>
      <c r="AQ47" s="4" t="s">
        <v>36</v>
      </c>
      <c r="AR47" s="4" t="s">
        <v>36</v>
      </c>
      <c r="AS47" s="4" t="s">
        <v>36</v>
      </c>
      <c r="AT47" s="4" t="s">
        <v>36</v>
      </c>
      <c r="AU47" s="4" t="s">
        <v>36</v>
      </c>
      <c r="AV47" s="4" t="s">
        <v>36</v>
      </c>
      <c r="AW47" s="4" t="s">
        <v>36</v>
      </c>
      <c r="AX47" s="4" t="s">
        <v>36</v>
      </c>
      <c r="AY47" s="4" t="s">
        <v>36</v>
      </c>
      <c r="AZ47" s="4" t="s">
        <v>36</v>
      </c>
      <c r="BA47" s="4" t="s">
        <v>36</v>
      </c>
      <c r="BB47" s="4" t="s">
        <v>36</v>
      </c>
      <c r="BC47" s="4" t="s">
        <v>36</v>
      </c>
      <c r="BD47" s="4" t="s">
        <v>36</v>
      </c>
      <c r="BE47" s="4" t="s">
        <v>36</v>
      </c>
      <c r="BF47" s="4" t="s">
        <v>36</v>
      </c>
      <c r="BG47" s="4" t="s">
        <v>36</v>
      </c>
      <c r="BH47" s="4" t="s">
        <v>36</v>
      </c>
      <c r="BI47" s="4" t="s">
        <v>36</v>
      </c>
      <c r="BJ47" s="4" t="s">
        <v>36</v>
      </c>
      <c r="BK47" s="4" t="s">
        <v>36</v>
      </c>
      <c r="BL47" s="4" t="s">
        <v>36</v>
      </c>
      <c r="BM47" s="4" t="s">
        <v>36</v>
      </c>
      <c r="BN47" s="4" t="s">
        <v>36</v>
      </c>
      <c r="BO47" s="4" t="s">
        <v>36</v>
      </c>
      <c r="BP47" s="4" t="s">
        <v>36</v>
      </c>
      <c r="BQ47" s="4" t="s">
        <v>36</v>
      </c>
      <c r="BR47" s="4" t="s">
        <v>36</v>
      </c>
      <c r="BS47" s="4" t="s">
        <v>36</v>
      </c>
      <c r="BT47" s="4" t="s">
        <v>36</v>
      </c>
      <c r="BU47" s="4" t="s">
        <v>36</v>
      </c>
      <c r="BV47" s="4" t="s">
        <v>36</v>
      </c>
      <c r="BW47" s="4" t="s">
        <v>36</v>
      </c>
      <c r="BX47" s="4" t="s">
        <v>36</v>
      </c>
      <c r="BY47" s="4" t="s">
        <v>36</v>
      </c>
      <c r="BZ47" s="4" t="s">
        <v>36</v>
      </c>
      <c r="CA47" s="4" t="s">
        <v>36</v>
      </c>
      <c r="CB47" s="4" t="s">
        <v>36</v>
      </c>
      <c r="CC47" s="4" t="s">
        <v>36</v>
      </c>
      <c r="CD47" s="4" t="s">
        <v>36</v>
      </c>
      <c r="CE47" s="4" t="s">
        <v>36</v>
      </c>
      <c r="CF47" s="4" t="s">
        <v>36</v>
      </c>
      <c r="CG47" s="4" t="s">
        <v>36</v>
      </c>
      <c r="CH47" s="4" t="s">
        <v>36</v>
      </c>
      <c r="CI47" s="4" t="s">
        <v>36</v>
      </c>
      <c r="CJ47" s="4" t="s">
        <v>36</v>
      </c>
      <c r="CK47" s="4" t="s">
        <v>36</v>
      </c>
      <c r="CL47" s="4" t="s">
        <v>36</v>
      </c>
      <c r="CM47" s="4" t="s">
        <v>36</v>
      </c>
      <c r="CN47" s="4" t="s">
        <v>36</v>
      </c>
      <c r="CO47" s="4" t="s">
        <v>36</v>
      </c>
      <c r="CP47" s="4" t="s">
        <v>36</v>
      </c>
      <c r="CQ47" s="4" t="s">
        <v>36</v>
      </c>
      <c r="CR47" s="4" t="s">
        <v>36</v>
      </c>
      <c r="CS47" s="4" t="s">
        <v>36</v>
      </c>
      <c r="CT47" s="4" t="s">
        <v>36</v>
      </c>
      <c r="CU47" s="4" t="s">
        <v>36</v>
      </c>
      <c r="CV47" s="4" t="s">
        <v>36</v>
      </c>
      <c r="CW47" s="4" t="s">
        <v>36</v>
      </c>
      <c r="CX47" s="4" t="s">
        <v>36</v>
      </c>
      <c r="CY47" s="4" t="s">
        <v>36</v>
      </c>
      <c r="CZ47" s="4" t="s">
        <v>36</v>
      </c>
      <c r="DA47" s="4" t="s">
        <v>36</v>
      </c>
      <c r="DB47" s="4" t="s">
        <v>36</v>
      </c>
      <c r="DC47" s="4" t="s">
        <v>36</v>
      </c>
      <c r="DD47" s="4" t="s">
        <v>36</v>
      </c>
      <c r="DE47" s="4" t="s">
        <v>36</v>
      </c>
      <c r="DF47" s="4" t="s">
        <v>36</v>
      </c>
      <c r="DG47" s="4" t="s">
        <v>36</v>
      </c>
      <c r="DH47" s="4" t="s">
        <v>36</v>
      </c>
      <c r="DI47" s="4" t="s">
        <v>36</v>
      </c>
      <c r="DJ47" s="4" t="s">
        <v>36</v>
      </c>
      <c r="DK47" s="4" t="s">
        <v>36</v>
      </c>
      <c r="DL47" s="4" t="s">
        <v>36</v>
      </c>
      <c r="DM47" s="4" t="s">
        <v>36</v>
      </c>
      <c r="DN47" s="4" t="s">
        <v>36</v>
      </c>
      <c r="DO47" s="4" t="s">
        <v>36</v>
      </c>
      <c r="DP47" s="4" t="s">
        <v>36</v>
      </c>
      <c r="DQ47" s="4" t="s">
        <v>36</v>
      </c>
      <c r="DR47" s="4" t="s">
        <v>36</v>
      </c>
      <c r="DS47" s="4" t="s">
        <v>36</v>
      </c>
      <c r="DT47" s="4" t="s">
        <v>36</v>
      </c>
      <c r="DU47" s="4" t="s">
        <v>36</v>
      </c>
      <c r="DV47" s="4" t="s">
        <v>36</v>
      </c>
      <c r="DW47" s="4" t="s">
        <v>36</v>
      </c>
      <c r="DX47" s="4" t="s">
        <v>36</v>
      </c>
      <c r="DY47" s="4" t="s">
        <v>36</v>
      </c>
      <c r="DZ47" s="4" t="s">
        <v>36</v>
      </c>
      <c r="EA47" s="4" t="s">
        <v>36</v>
      </c>
      <c r="EB47" s="4" t="s">
        <v>36</v>
      </c>
      <c r="EC47" s="4" t="s">
        <v>36</v>
      </c>
      <c r="ED47" s="4" t="s">
        <v>36</v>
      </c>
      <c r="EE47" s="4" t="s">
        <v>36</v>
      </c>
      <c r="EF47" s="4" t="s">
        <v>36</v>
      </c>
      <c r="EG47" s="4" t="s">
        <v>36</v>
      </c>
      <c r="EH47" s="4" t="s">
        <v>36</v>
      </c>
      <c r="EI47" s="4" t="s">
        <v>36</v>
      </c>
      <c r="EJ47" s="4" t="s">
        <v>36</v>
      </c>
      <c r="EK47" s="4" t="s">
        <v>36</v>
      </c>
      <c r="EL47" s="4" t="s">
        <v>36</v>
      </c>
      <c r="EM47" s="4" t="s">
        <v>36</v>
      </c>
      <c r="EN47" s="4" t="s">
        <v>36</v>
      </c>
      <c r="EO47" s="4" t="s">
        <v>36</v>
      </c>
      <c r="EP47" s="4" t="s">
        <v>36</v>
      </c>
      <c r="EQ47" s="4" t="s">
        <v>36</v>
      </c>
      <c r="ER47" s="4" t="s">
        <v>36</v>
      </c>
      <c r="ES47" s="4" t="s">
        <v>36</v>
      </c>
      <c r="ET47" s="4" t="s">
        <v>36</v>
      </c>
      <c r="EU47" s="4" t="s">
        <v>36</v>
      </c>
      <c r="EV47" s="4" t="s">
        <v>36</v>
      </c>
      <c r="EW47" s="4" t="s">
        <v>36</v>
      </c>
      <c r="EX47" s="4" t="s">
        <v>36</v>
      </c>
      <c r="EY47" s="4" t="s">
        <v>36</v>
      </c>
      <c r="EZ47" s="4" t="s">
        <v>36</v>
      </c>
      <c r="FA47" s="4" t="s">
        <v>36</v>
      </c>
      <c r="FB47" s="4" t="s">
        <v>36</v>
      </c>
      <c r="FC47" s="4" t="s">
        <v>36</v>
      </c>
      <c r="FD47" s="4" t="s">
        <v>36</v>
      </c>
      <c r="FE47" s="4" t="s">
        <v>36</v>
      </c>
      <c r="FF47" s="4" t="s">
        <v>36</v>
      </c>
      <c r="FG47" s="4" t="s">
        <v>36</v>
      </c>
      <c r="FH47" s="4" t="s">
        <v>36</v>
      </c>
      <c r="FI47" s="4" t="s">
        <v>36</v>
      </c>
      <c r="FJ47" s="4" t="s">
        <v>36</v>
      </c>
      <c r="FK47" s="4" t="s">
        <v>36</v>
      </c>
      <c r="FL47" s="4" t="s">
        <v>36</v>
      </c>
      <c r="FM47" s="4" t="s">
        <v>36</v>
      </c>
      <c r="FN47" s="4" t="s">
        <v>36</v>
      </c>
      <c r="FO47" s="4" t="s">
        <v>36</v>
      </c>
      <c r="FP47" s="4" t="s">
        <v>36</v>
      </c>
      <c r="FQ47" s="4" t="s">
        <v>36</v>
      </c>
      <c r="FR47" s="4" t="s">
        <v>36</v>
      </c>
      <c r="FS47" s="4" t="s">
        <v>36</v>
      </c>
      <c r="FT47" s="4" t="s">
        <v>36</v>
      </c>
      <c r="FU47" s="4" t="s">
        <v>36</v>
      </c>
      <c r="FV47" s="4" t="s">
        <v>36</v>
      </c>
      <c r="FW47" s="4" t="s">
        <v>36</v>
      </c>
      <c r="FX47" s="4" t="s">
        <v>36</v>
      </c>
      <c r="FY47" s="4" t="s">
        <v>36</v>
      </c>
      <c r="FZ47" s="4" t="s">
        <v>36</v>
      </c>
      <c r="GA47" s="4" t="s">
        <v>36</v>
      </c>
      <c r="GB47" s="4" t="s">
        <v>36</v>
      </c>
      <c r="GC47" s="4" t="s">
        <v>36</v>
      </c>
      <c r="GD47" s="4" t="s">
        <v>36</v>
      </c>
      <c r="GE47" s="4" t="s">
        <v>36</v>
      </c>
      <c r="GF47" s="4" t="s">
        <v>36</v>
      </c>
      <c r="GG47" s="4" t="s">
        <v>36</v>
      </c>
      <c r="GH47" s="4" t="s">
        <v>36</v>
      </c>
      <c r="GI47" s="4" t="s">
        <v>36</v>
      </c>
      <c r="GJ47" s="4" t="s">
        <v>36</v>
      </c>
      <c r="GK47" s="4" t="s">
        <v>36</v>
      </c>
      <c r="GL47" s="4" t="s">
        <v>36</v>
      </c>
      <c r="GM47" s="4" t="s">
        <v>36</v>
      </c>
      <c r="GN47" s="4" t="s">
        <v>36</v>
      </c>
      <c r="GO47" s="4" t="s">
        <v>36</v>
      </c>
      <c r="GP47" s="4" t="s">
        <v>36</v>
      </c>
      <c r="GQ47" s="4" t="s">
        <v>36</v>
      </c>
      <c r="GR47" s="4" t="s">
        <v>36</v>
      </c>
      <c r="GS47" s="4" t="s">
        <v>36</v>
      </c>
      <c r="GT47" s="4" t="s">
        <v>36</v>
      </c>
      <c r="GU47" s="4" t="s">
        <v>36</v>
      </c>
      <c r="GV47" s="4" t="s">
        <v>36</v>
      </c>
      <c r="GW47" s="4" t="s">
        <v>36</v>
      </c>
      <c r="GX47" s="4" t="s">
        <v>36</v>
      </c>
      <c r="GY47" s="4" t="s">
        <v>36</v>
      </c>
      <c r="GZ47" s="4" t="s">
        <v>36</v>
      </c>
      <c r="HA47" s="4" t="s">
        <v>36</v>
      </c>
      <c r="HB47" s="4" t="s">
        <v>36</v>
      </c>
      <c r="HC47" s="4" t="s">
        <v>36</v>
      </c>
      <c r="HD47" s="4" t="s">
        <v>36</v>
      </c>
      <c r="HE47" s="4" t="s">
        <v>36</v>
      </c>
      <c r="HF47" s="4" t="s">
        <v>36</v>
      </c>
      <c r="HG47" s="4" t="s">
        <v>36</v>
      </c>
      <c r="HH47" s="4" t="s">
        <v>36</v>
      </c>
      <c r="HI47" s="4" t="s">
        <v>36</v>
      </c>
      <c r="HJ47" s="4" t="s">
        <v>36</v>
      </c>
      <c r="HK47" s="4" t="s">
        <v>36</v>
      </c>
      <c r="HL47" s="4" t="s">
        <v>36</v>
      </c>
      <c r="HM47" s="4" t="s">
        <v>36</v>
      </c>
      <c r="HN47" s="4" t="s">
        <v>36</v>
      </c>
      <c r="HO47" s="4" t="s">
        <v>36</v>
      </c>
      <c r="HP47" s="4" t="s">
        <v>36</v>
      </c>
      <c r="HQ47" s="4" t="s">
        <v>36</v>
      </c>
      <c r="HR47" s="4" t="s">
        <v>36</v>
      </c>
      <c r="HS47" s="4" t="s">
        <v>36</v>
      </c>
      <c r="HT47" s="4" t="s">
        <v>36</v>
      </c>
      <c r="HU47" s="4" t="s">
        <v>36</v>
      </c>
      <c r="HV47" s="4" t="s">
        <v>36</v>
      </c>
      <c r="HW47" s="4" t="s">
        <v>36</v>
      </c>
      <c r="HX47" s="4" t="s">
        <v>36</v>
      </c>
      <c r="HY47" s="4" t="s">
        <v>36</v>
      </c>
      <c r="HZ47" s="4" t="s">
        <v>36</v>
      </c>
      <c r="IA47" s="4" t="s">
        <v>36</v>
      </c>
      <c r="IB47" s="4" t="s">
        <v>36</v>
      </c>
      <c r="IC47" s="4" t="s">
        <v>36</v>
      </c>
      <c r="ID47" s="4" t="s">
        <v>36</v>
      </c>
      <c r="IE47" s="4" t="s">
        <v>36</v>
      </c>
      <c r="IF47" s="4" t="s">
        <v>36</v>
      </c>
      <c r="IG47" s="4" t="s">
        <v>36</v>
      </c>
      <c r="IH47" s="4" t="s">
        <v>36</v>
      </c>
      <c r="II47" s="4" t="s">
        <v>36</v>
      </c>
      <c r="IJ47" s="4" t="s">
        <v>36</v>
      </c>
      <c r="IK47" s="4" t="s">
        <v>36</v>
      </c>
      <c r="IL47" s="4" t="s">
        <v>36</v>
      </c>
      <c r="IM47" s="4" t="s">
        <v>36</v>
      </c>
      <c r="IN47" s="4" t="s">
        <v>36</v>
      </c>
      <c r="IO47" s="4" t="s">
        <v>36</v>
      </c>
      <c r="IP47" s="4" t="s">
        <v>36</v>
      </c>
      <c r="IQ47" s="4" t="s">
        <v>36</v>
      </c>
      <c r="IR47" s="4" t="s">
        <v>36</v>
      </c>
      <c r="IS47" s="4" t="s">
        <v>36</v>
      </c>
      <c r="IT47" s="4" t="s">
        <v>36</v>
      </c>
      <c r="IU47" s="4" t="s">
        <v>36</v>
      </c>
      <c r="IV47" s="4" t="s">
        <v>36</v>
      </c>
    </row>
    <row r="48" spans="1:256" ht="15">
      <c r="A48" s="4" t="s">
        <v>37</v>
      </c>
      <c r="B48" s="4" t="s">
        <v>37</v>
      </c>
      <c r="C48" s="4" t="s">
        <v>37</v>
      </c>
      <c r="D48" s="4" t="s">
        <v>37</v>
      </c>
      <c r="E48" s="4" t="s">
        <v>37</v>
      </c>
      <c r="F48" s="4" t="s">
        <v>37</v>
      </c>
      <c r="G48" s="4" t="s">
        <v>37</v>
      </c>
      <c r="H48" s="4" t="s">
        <v>37</v>
      </c>
      <c r="I48" s="4" t="s">
        <v>37</v>
      </c>
      <c r="J48" s="4" t="s">
        <v>37</v>
      </c>
      <c r="K48" s="4" t="s">
        <v>37</v>
      </c>
      <c r="L48" s="4" t="s">
        <v>37</v>
      </c>
      <c r="M48" s="4" t="s">
        <v>37</v>
      </c>
      <c r="N48" s="4" t="s">
        <v>37</v>
      </c>
      <c r="O48" s="4" t="s">
        <v>37</v>
      </c>
      <c r="P48" s="4" t="s">
        <v>37</v>
      </c>
      <c r="Q48" s="4" t="s">
        <v>37</v>
      </c>
      <c r="R48" s="4" t="s">
        <v>37</v>
      </c>
      <c r="S48" s="4" t="s">
        <v>37</v>
      </c>
      <c r="T48" s="4" t="s">
        <v>37</v>
      </c>
      <c r="U48" s="4" t="s">
        <v>37</v>
      </c>
      <c r="V48" s="4" t="s">
        <v>37</v>
      </c>
      <c r="W48" s="4" t="s">
        <v>37</v>
      </c>
      <c r="X48" s="4" t="s">
        <v>37</v>
      </c>
      <c r="Y48" s="4" t="s">
        <v>37</v>
      </c>
      <c r="Z48" s="4" t="s">
        <v>37</v>
      </c>
      <c r="AA48" s="4" t="s">
        <v>37</v>
      </c>
      <c r="AB48" s="4" t="s">
        <v>37</v>
      </c>
      <c r="AC48" s="4" t="s">
        <v>37</v>
      </c>
      <c r="AD48" s="4" t="s">
        <v>37</v>
      </c>
      <c r="AE48" s="4" t="s">
        <v>37</v>
      </c>
      <c r="AF48" s="4" t="s">
        <v>37</v>
      </c>
      <c r="AG48" s="4" t="s">
        <v>37</v>
      </c>
      <c r="AH48" s="4" t="s">
        <v>37</v>
      </c>
      <c r="AI48" s="4" t="s">
        <v>37</v>
      </c>
      <c r="AJ48" s="4" t="s">
        <v>37</v>
      </c>
      <c r="AK48" s="4" t="s">
        <v>37</v>
      </c>
      <c r="AL48" s="4" t="s">
        <v>37</v>
      </c>
      <c r="AM48" s="4" t="s">
        <v>37</v>
      </c>
      <c r="AN48" s="4" t="s">
        <v>37</v>
      </c>
      <c r="AO48" s="4" t="s">
        <v>37</v>
      </c>
      <c r="AP48" s="4" t="s">
        <v>37</v>
      </c>
      <c r="AQ48" s="4" t="s">
        <v>37</v>
      </c>
      <c r="AR48" s="4" t="s">
        <v>37</v>
      </c>
      <c r="AS48" s="4" t="s">
        <v>37</v>
      </c>
      <c r="AT48" s="4" t="s">
        <v>37</v>
      </c>
      <c r="AU48" s="4" t="s">
        <v>37</v>
      </c>
      <c r="AV48" s="4" t="s">
        <v>37</v>
      </c>
      <c r="AW48" s="4" t="s">
        <v>37</v>
      </c>
      <c r="AX48" s="4" t="s">
        <v>37</v>
      </c>
      <c r="AY48" s="4" t="s">
        <v>37</v>
      </c>
      <c r="AZ48" s="4" t="s">
        <v>37</v>
      </c>
      <c r="BA48" s="4" t="s">
        <v>37</v>
      </c>
      <c r="BB48" s="4" t="s">
        <v>37</v>
      </c>
      <c r="BC48" s="4" t="s">
        <v>37</v>
      </c>
      <c r="BD48" s="4" t="s">
        <v>37</v>
      </c>
      <c r="BE48" s="4" t="s">
        <v>37</v>
      </c>
      <c r="BF48" s="4" t="s">
        <v>37</v>
      </c>
      <c r="BG48" s="4" t="s">
        <v>37</v>
      </c>
      <c r="BH48" s="4" t="s">
        <v>37</v>
      </c>
      <c r="BI48" s="4" t="s">
        <v>37</v>
      </c>
      <c r="BJ48" s="4" t="s">
        <v>37</v>
      </c>
      <c r="BK48" s="4" t="s">
        <v>37</v>
      </c>
      <c r="BL48" s="4" t="s">
        <v>37</v>
      </c>
      <c r="BM48" s="4" t="s">
        <v>37</v>
      </c>
      <c r="BN48" s="4" t="s">
        <v>37</v>
      </c>
      <c r="BO48" s="4" t="s">
        <v>37</v>
      </c>
      <c r="BP48" s="4" t="s">
        <v>37</v>
      </c>
      <c r="BQ48" s="4" t="s">
        <v>37</v>
      </c>
      <c r="BR48" s="4" t="s">
        <v>37</v>
      </c>
      <c r="BS48" s="4" t="s">
        <v>37</v>
      </c>
      <c r="BT48" s="4" t="s">
        <v>37</v>
      </c>
      <c r="BU48" s="4" t="s">
        <v>37</v>
      </c>
      <c r="BV48" s="4" t="s">
        <v>37</v>
      </c>
      <c r="BW48" s="4" t="s">
        <v>37</v>
      </c>
      <c r="BX48" s="4" t="s">
        <v>37</v>
      </c>
      <c r="BY48" s="4" t="s">
        <v>37</v>
      </c>
      <c r="BZ48" s="4" t="s">
        <v>37</v>
      </c>
      <c r="CA48" s="4" t="s">
        <v>37</v>
      </c>
      <c r="CB48" s="4" t="s">
        <v>37</v>
      </c>
      <c r="CC48" s="4" t="s">
        <v>37</v>
      </c>
      <c r="CD48" s="4" t="s">
        <v>37</v>
      </c>
      <c r="CE48" s="4" t="s">
        <v>37</v>
      </c>
      <c r="CF48" s="4" t="s">
        <v>37</v>
      </c>
      <c r="CG48" s="4" t="s">
        <v>37</v>
      </c>
      <c r="CH48" s="4" t="s">
        <v>37</v>
      </c>
      <c r="CI48" s="4" t="s">
        <v>37</v>
      </c>
      <c r="CJ48" s="4" t="s">
        <v>37</v>
      </c>
      <c r="CK48" s="4" t="s">
        <v>37</v>
      </c>
      <c r="CL48" s="4" t="s">
        <v>37</v>
      </c>
      <c r="CM48" s="4" t="s">
        <v>37</v>
      </c>
      <c r="CN48" s="4" t="s">
        <v>37</v>
      </c>
      <c r="CO48" s="4" t="s">
        <v>37</v>
      </c>
      <c r="CP48" s="4" t="s">
        <v>37</v>
      </c>
      <c r="CQ48" s="4" t="s">
        <v>37</v>
      </c>
      <c r="CR48" s="4" t="s">
        <v>37</v>
      </c>
      <c r="CS48" s="4" t="s">
        <v>37</v>
      </c>
      <c r="CT48" s="4" t="s">
        <v>37</v>
      </c>
      <c r="CU48" s="4" t="s">
        <v>37</v>
      </c>
      <c r="CV48" s="4" t="s">
        <v>37</v>
      </c>
      <c r="CW48" s="4" t="s">
        <v>37</v>
      </c>
      <c r="CX48" s="4" t="s">
        <v>37</v>
      </c>
      <c r="CY48" s="4" t="s">
        <v>37</v>
      </c>
      <c r="CZ48" s="4" t="s">
        <v>37</v>
      </c>
      <c r="DA48" s="4" t="s">
        <v>37</v>
      </c>
      <c r="DB48" s="4" t="s">
        <v>37</v>
      </c>
      <c r="DC48" s="4" t="s">
        <v>37</v>
      </c>
      <c r="DD48" s="4" t="s">
        <v>37</v>
      </c>
      <c r="DE48" s="4" t="s">
        <v>37</v>
      </c>
      <c r="DF48" s="4" t="s">
        <v>37</v>
      </c>
      <c r="DG48" s="4" t="s">
        <v>37</v>
      </c>
      <c r="DH48" s="4" t="s">
        <v>37</v>
      </c>
      <c r="DI48" s="4" t="s">
        <v>37</v>
      </c>
      <c r="DJ48" s="4" t="s">
        <v>37</v>
      </c>
      <c r="DK48" s="4" t="s">
        <v>37</v>
      </c>
      <c r="DL48" s="4" t="s">
        <v>37</v>
      </c>
      <c r="DM48" s="4" t="s">
        <v>37</v>
      </c>
      <c r="DN48" s="4" t="s">
        <v>37</v>
      </c>
      <c r="DO48" s="4" t="s">
        <v>37</v>
      </c>
      <c r="DP48" s="4" t="s">
        <v>37</v>
      </c>
      <c r="DQ48" s="4" t="s">
        <v>37</v>
      </c>
      <c r="DR48" s="4" t="s">
        <v>37</v>
      </c>
      <c r="DS48" s="4" t="s">
        <v>37</v>
      </c>
      <c r="DT48" s="4" t="s">
        <v>37</v>
      </c>
      <c r="DU48" s="4" t="s">
        <v>37</v>
      </c>
      <c r="DV48" s="4" t="s">
        <v>37</v>
      </c>
      <c r="DW48" s="4" t="s">
        <v>37</v>
      </c>
      <c r="DX48" s="4" t="s">
        <v>37</v>
      </c>
      <c r="DY48" s="4" t="s">
        <v>37</v>
      </c>
      <c r="DZ48" s="4" t="s">
        <v>37</v>
      </c>
      <c r="EA48" s="4" t="s">
        <v>37</v>
      </c>
      <c r="EB48" s="4" t="s">
        <v>37</v>
      </c>
      <c r="EC48" s="4" t="s">
        <v>37</v>
      </c>
      <c r="ED48" s="4" t="s">
        <v>37</v>
      </c>
      <c r="EE48" s="4" t="s">
        <v>37</v>
      </c>
      <c r="EF48" s="4" t="s">
        <v>37</v>
      </c>
      <c r="EG48" s="4" t="s">
        <v>37</v>
      </c>
      <c r="EH48" s="4" t="s">
        <v>37</v>
      </c>
      <c r="EI48" s="4" t="s">
        <v>37</v>
      </c>
      <c r="EJ48" s="4" t="s">
        <v>37</v>
      </c>
      <c r="EK48" s="4" t="s">
        <v>37</v>
      </c>
      <c r="EL48" s="4" t="s">
        <v>37</v>
      </c>
      <c r="EM48" s="4" t="s">
        <v>37</v>
      </c>
      <c r="EN48" s="4" t="s">
        <v>37</v>
      </c>
      <c r="EO48" s="4" t="s">
        <v>37</v>
      </c>
      <c r="EP48" s="4" t="s">
        <v>37</v>
      </c>
      <c r="EQ48" s="4" t="s">
        <v>37</v>
      </c>
      <c r="ER48" s="4" t="s">
        <v>37</v>
      </c>
      <c r="ES48" s="4" t="s">
        <v>37</v>
      </c>
      <c r="ET48" s="4" t="s">
        <v>37</v>
      </c>
      <c r="EU48" s="4" t="s">
        <v>37</v>
      </c>
      <c r="EV48" s="4" t="s">
        <v>37</v>
      </c>
      <c r="EW48" s="4" t="s">
        <v>37</v>
      </c>
      <c r="EX48" s="4" t="s">
        <v>37</v>
      </c>
      <c r="EY48" s="4" t="s">
        <v>37</v>
      </c>
      <c r="EZ48" s="4" t="s">
        <v>37</v>
      </c>
      <c r="FA48" s="4" t="s">
        <v>37</v>
      </c>
      <c r="FB48" s="4" t="s">
        <v>37</v>
      </c>
      <c r="FC48" s="4" t="s">
        <v>37</v>
      </c>
      <c r="FD48" s="4" t="s">
        <v>37</v>
      </c>
      <c r="FE48" s="4" t="s">
        <v>37</v>
      </c>
      <c r="FF48" s="4" t="s">
        <v>37</v>
      </c>
      <c r="FG48" s="4" t="s">
        <v>37</v>
      </c>
      <c r="FH48" s="4" t="s">
        <v>37</v>
      </c>
      <c r="FI48" s="4" t="s">
        <v>37</v>
      </c>
      <c r="FJ48" s="4" t="s">
        <v>37</v>
      </c>
      <c r="FK48" s="4" t="s">
        <v>37</v>
      </c>
      <c r="FL48" s="4" t="s">
        <v>37</v>
      </c>
      <c r="FM48" s="4" t="s">
        <v>37</v>
      </c>
      <c r="FN48" s="4" t="s">
        <v>37</v>
      </c>
      <c r="FO48" s="4" t="s">
        <v>37</v>
      </c>
      <c r="FP48" s="4" t="s">
        <v>37</v>
      </c>
      <c r="FQ48" s="4" t="s">
        <v>37</v>
      </c>
      <c r="FR48" s="4" t="s">
        <v>37</v>
      </c>
      <c r="FS48" s="4" t="s">
        <v>37</v>
      </c>
      <c r="FT48" s="4" t="s">
        <v>37</v>
      </c>
      <c r="FU48" s="4" t="s">
        <v>37</v>
      </c>
      <c r="FV48" s="4" t="s">
        <v>37</v>
      </c>
      <c r="FW48" s="4" t="s">
        <v>37</v>
      </c>
      <c r="FX48" s="4" t="s">
        <v>37</v>
      </c>
      <c r="FY48" s="4" t="s">
        <v>37</v>
      </c>
      <c r="FZ48" s="4" t="s">
        <v>37</v>
      </c>
      <c r="GA48" s="4" t="s">
        <v>37</v>
      </c>
      <c r="GB48" s="4" t="s">
        <v>37</v>
      </c>
      <c r="GC48" s="4" t="s">
        <v>37</v>
      </c>
      <c r="GD48" s="4" t="s">
        <v>37</v>
      </c>
      <c r="GE48" s="4" t="s">
        <v>37</v>
      </c>
      <c r="GF48" s="4" t="s">
        <v>37</v>
      </c>
      <c r="GG48" s="4" t="s">
        <v>37</v>
      </c>
      <c r="GH48" s="4" t="s">
        <v>37</v>
      </c>
      <c r="GI48" s="4" t="s">
        <v>37</v>
      </c>
      <c r="GJ48" s="4" t="s">
        <v>37</v>
      </c>
      <c r="GK48" s="4" t="s">
        <v>37</v>
      </c>
      <c r="GL48" s="4" t="s">
        <v>37</v>
      </c>
      <c r="GM48" s="4" t="s">
        <v>37</v>
      </c>
      <c r="GN48" s="4" t="s">
        <v>37</v>
      </c>
      <c r="GO48" s="4" t="s">
        <v>37</v>
      </c>
      <c r="GP48" s="4" t="s">
        <v>37</v>
      </c>
      <c r="GQ48" s="4" t="s">
        <v>37</v>
      </c>
      <c r="GR48" s="4" t="s">
        <v>37</v>
      </c>
      <c r="GS48" s="4" t="s">
        <v>37</v>
      </c>
      <c r="GT48" s="4" t="s">
        <v>37</v>
      </c>
      <c r="GU48" s="4" t="s">
        <v>37</v>
      </c>
      <c r="GV48" s="4" t="s">
        <v>37</v>
      </c>
      <c r="GW48" s="4" t="s">
        <v>37</v>
      </c>
      <c r="GX48" s="4" t="s">
        <v>37</v>
      </c>
      <c r="GY48" s="4" t="s">
        <v>37</v>
      </c>
      <c r="GZ48" s="4" t="s">
        <v>37</v>
      </c>
      <c r="HA48" s="4" t="s">
        <v>37</v>
      </c>
      <c r="HB48" s="4" t="s">
        <v>37</v>
      </c>
      <c r="HC48" s="4" t="s">
        <v>37</v>
      </c>
      <c r="HD48" s="4" t="s">
        <v>37</v>
      </c>
      <c r="HE48" s="4" t="s">
        <v>37</v>
      </c>
      <c r="HF48" s="4" t="s">
        <v>37</v>
      </c>
      <c r="HG48" s="4" t="s">
        <v>37</v>
      </c>
      <c r="HH48" s="4" t="s">
        <v>37</v>
      </c>
      <c r="HI48" s="4" t="s">
        <v>37</v>
      </c>
      <c r="HJ48" s="4" t="s">
        <v>37</v>
      </c>
      <c r="HK48" s="4" t="s">
        <v>37</v>
      </c>
      <c r="HL48" s="4" t="s">
        <v>37</v>
      </c>
      <c r="HM48" s="4" t="s">
        <v>37</v>
      </c>
      <c r="HN48" s="4" t="s">
        <v>37</v>
      </c>
      <c r="HO48" s="4" t="s">
        <v>37</v>
      </c>
      <c r="HP48" s="4" t="s">
        <v>37</v>
      </c>
      <c r="HQ48" s="4" t="s">
        <v>37</v>
      </c>
      <c r="HR48" s="4" t="s">
        <v>37</v>
      </c>
      <c r="HS48" s="4" t="s">
        <v>37</v>
      </c>
      <c r="HT48" s="4" t="s">
        <v>37</v>
      </c>
      <c r="HU48" s="4" t="s">
        <v>37</v>
      </c>
      <c r="HV48" s="4" t="s">
        <v>37</v>
      </c>
      <c r="HW48" s="4" t="s">
        <v>37</v>
      </c>
      <c r="HX48" s="4" t="s">
        <v>37</v>
      </c>
      <c r="HY48" s="4" t="s">
        <v>37</v>
      </c>
      <c r="HZ48" s="4" t="s">
        <v>37</v>
      </c>
      <c r="IA48" s="4" t="s">
        <v>37</v>
      </c>
      <c r="IB48" s="4" t="s">
        <v>37</v>
      </c>
      <c r="IC48" s="4" t="s">
        <v>37</v>
      </c>
      <c r="ID48" s="4" t="s">
        <v>37</v>
      </c>
      <c r="IE48" s="4" t="s">
        <v>37</v>
      </c>
      <c r="IF48" s="4" t="s">
        <v>37</v>
      </c>
      <c r="IG48" s="4" t="s">
        <v>37</v>
      </c>
      <c r="IH48" s="4" t="s">
        <v>37</v>
      </c>
      <c r="II48" s="4" t="s">
        <v>37</v>
      </c>
      <c r="IJ48" s="4" t="s">
        <v>37</v>
      </c>
      <c r="IK48" s="4" t="s">
        <v>37</v>
      </c>
      <c r="IL48" s="4" t="s">
        <v>37</v>
      </c>
      <c r="IM48" s="4" t="s">
        <v>37</v>
      </c>
      <c r="IN48" s="4" t="s">
        <v>37</v>
      </c>
      <c r="IO48" s="4" t="s">
        <v>37</v>
      </c>
      <c r="IP48" s="4" t="s">
        <v>37</v>
      </c>
      <c r="IQ48" s="4" t="s">
        <v>37</v>
      </c>
      <c r="IR48" s="4" t="s">
        <v>37</v>
      </c>
      <c r="IS48" s="4" t="s">
        <v>37</v>
      </c>
      <c r="IT48" s="4" t="s">
        <v>37</v>
      </c>
      <c r="IU48" s="4" t="s">
        <v>37</v>
      </c>
      <c r="IV48" s="4" t="s">
        <v>37</v>
      </c>
    </row>
    <row r="49" spans="1:256" ht="15">
      <c r="A49" s="4" t="s">
        <v>38</v>
      </c>
      <c r="B49" s="4" t="s">
        <v>38</v>
      </c>
      <c r="C49" s="4" t="s">
        <v>38</v>
      </c>
      <c r="D49" s="4" t="s">
        <v>38</v>
      </c>
      <c r="E49" s="4" t="s">
        <v>38</v>
      </c>
      <c r="F49" s="4" t="s">
        <v>38</v>
      </c>
      <c r="G49" s="4" t="s">
        <v>38</v>
      </c>
      <c r="H49" s="4" t="s">
        <v>38</v>
      </c>
      <c r="I49" s="4" t="s">
        <v>38</v>
      </c>
      <c r="J49" s="4" t="s">
        <v>38</v>
      </c>
      <c r="K49" s="4" t="s">
        <v>38</v>
      </c>
      <c r="L49" s="4" t="s">
        <v>38</v>
      </c>
      <c r="M49" s="4" t="s">
        <v>38</v>
      </c>
      <c r="N49" s="4" t="s">
        <v>38</v>
      </c>
      <c r="O49" s="4" t="s">
        <v>38</v>
      </c>
      <c r="P49" s="4" t="s">
        <v>38</v>
      </c>
      <c r="Q49" s="4" t="s">
        <v>38</v>
      </c>
      <c r="R49" s="4" t="s">
        <v>38</v>
      </c>
      <c r="S49" s="4" t="s">
        <v>38</v>
      </c>
      <c r="T49" s="4" t="s">
        <v>38</v>
      </c>
      <c r="U49" s="4" t="s">
        <v>38</v>
      </c>
      <c r="V49" s="4" t="s">
        <v>38</v>
      </c>
      <c r="W49" s="4" t="s">
        <v>38</v>
      </c>
      <c r="X49" s="4" t="s">
        <v>38</v>
      </c>
      <c r="Y49" s="4" t="s">
        <v>38</v>
      </c>
      <c r="Z49" s="4" t="s">
        <v>38</v>
      </c>
      <c r="AA49" s="4" t="s">
        <v>38</v>
      </c>
      <c r="AB49" s="4" t="s">
        <v>38</v>
      </c>
      <c r="AC49" s="4" t="s">
        <v>38</v>
      </c>
      <c r="AD49" s="4" t="s">
        <v>38</v>
      </c>
      <c r="AE49" s="4" t="s">
        <v>38</v>
      </c>
      <c r="AF49" s="4" t="s">
        <v>38</v>
      </c>
      <c r="AG49" s="4" t="s">
        <v>38</v>
      </c>
      <c r="AH49" s="4" t="s">
        <v>38</v>
      </c>
      <c r="AI49" s="4" t="s">
        <v>38</v>
      </c>
      <c r="AJ49" s="4" t="s">
        <v>38</v>
      </c>
      <c r="AK49" s="4" t="s">
        <v>38</v>
      </c>
      <c r="AL49" s="4" t="s">
        <v>38</v>
      </c>
      <c r="AM49" s="4" t="s">
        <v>38</v>
      </c>
      <c r="AN49" s="4" t="s">
        <v>38</v>
      </c>
      <c r="AO49" s="4" t="s">
        <v>38</v>
      </c>
      <c r="AP49" s="4" t="s">
        <v>38</v>
      </c>
      <c r="AQ49" s="4" t="s">
        <v>38</v>
      </c>
      <c r="AR49" s="4" t="s">
        <v>38</v>
      </c>
      <c r="AS49" s="4" t="s">
        <v>38</v>
      </c>
      <c r="AT49" s="4" t="s">
        <v>38</v>
      </c>
      <c r="AU49" s="4" t="s">
        <v>38</v>
      </c>
      <c r="AV49" s="4" t="s">
        <v>38</v>
      </c>
      <c r="AW49" s="4" t="s">
        <v>38</v>
      </c>
      <c r="AX49" s="4" t="s">
        <v>38</v>
      </c>
      <c r="AY49" s="4" t="s">
        <v>38</v>
      </c>
      <c r="AZ49" s="4" t="s">
        <v>38</v>
      </c>
      <c r="BA49" s="4" t="s">
        <v>38</v>
      </c>
      <c r="BB49" s="4" t="s">
        <v>38</v>
      </c>
      <c r="BC49" s="4" t="s">
        <v>38</v>
      </c>
      <c r="BD49" s="4" t="s">
        <v>38</v>
      </c>
      <c r="BE49" s="4" t="s">
        <v>38</v>
      </c>
      <c r="BF49" s="4" t="s">
        <v>38</v>
      </c>
      <c r="BG49" s="4" t="s">
        <v>38</v>
      </c>
      <c r="BH49" s="4" t="s">
        <v>38</v>
      </c>
      <c r="BI49" s="4" t="s">
        <v>38</v>
      </c>
      <c r="BJ49" s="4" t="s">
        <v>38</v>
      </c>
      <c r="BK49" s="4" t="s">
        <v>38</v>
      </c>
      <c r="BL49" s="4" t="s">
        <v>38</v>
      </c>
      <c r="BM49" s="4" t="s">
        <v>38</v>
      </c>
      <c r="BN49" s="4" t="s">
        <v>38</v>
      </c>
      <c r="BO49" s="4" t="s">
        <v>38</v>
      </c>
      <c r="BP49" s="4" t="s">
        <v>38</v>
      </c>
      <c r="BQ49" s="4" t="s">
        <v>38</v>
      </c>
      <c r="BR49" s="4" t="s">
        <v>38</v>
      </c>
      <c r="BS49" s="4" t="s">
        <v>38</v>
      </c>
      <c r="BT49" s="4" t="s">
        <v>38</v>
      </c>
      <c r="BU49" s="4" t="s">
        <v>38</v>
      </c>
      <c r="BV49" s="4" t="s">
        <v>38</v>
      </c>
      <c r="BW49" s="4" t="s">
        <v>38</v>
      </c>
      <c r="BX49" s="4" t="s">
        <v>38</v>
      </c>
      <c r="BY49" s="4" t="s">
        <v>38</v>
      </c>
      <c r="BZ49" s="4" t="s">
        <v>38</v>
      </c>
      <c r="CA49" s="4" t="s">
        <v>38</v>
      </c>
      <c r="CB49" s="4" t="s">
        <v>38</v>
      </c>
      <c r="CC49" s="4" t="s">
        <v>38</v>
      </c>
      <c r="CD49" s="4" t="s">
        <v>38</v>
      </c>
      <c r="CE49" s="4" t="s">
        <v>38</v>
      </c>
      <c r="CF49" s="4" t="s">
        <v>38</v>
      </c>
      <c r="CG49" s="4" t="s">
        <v>38</v>
      </c>
      <c r="CH49" s="4" t="s">
        <v>38</v>
      </c>
      <c r="CI49" s="4" t="s">
        <v>38</v>
      </c>
      <c r="CJ49" s="4" t="s">
        <v>38</v>
      </c>
      <c r="CK49" s="4" t="s">
        <v>38</v>
      </c>
      <c r="CL49" s="4" t="s">
        <v>38</v>
      </c>
      <c r="CM49" s="4" t="s">
        <v>38</v>
      </c>
      <c r="CN49" s="4" t="s">
        <v>38</v>
      </c>
      <c r="CO49" s="4" t="s">
        <v>38</v>
      </c>
      <c r="CP49" s="4" t="s">
        <v>38</v>
      </c>
      <c r="CQ49" s="4" t="s">
        <v>38</v>
      </c>
      <c r="CR49" s="4" t="s">
        <v>38</v>
      </c>
      <c r="CS49" s="4" t="s">
        <v>38</v>
      </c>
      <c r="CT49" s="4" t="s">
        <v>38</v>
      </c>
      <c r="CU49" s="4" t="s">
        <v>38</v>
      </c>
      <c r="CV49" s="4" t="s">
        <v>38</v>
      </c>
      <c r="CW49" s="4" t="s">
        <v>38</v>
      </c>
      <c r="CX49" s="4" t="s">
        <v>38</v>
      </c>
      <c r="CY49" s="4" t="s">
        <v>38</v>
      </c>
      <c r="CZ49" s="4" t="s">
        <v>38</v>
      </c>
      <c r="DA49" s="4" t="s">
        <v>38</v>
      </c>
      <c r="DB49" s="4" t="s">
        <v>38</v>
      </c>
      <c r="DC49" s="4" t="s">
        <v>38</v>
      </c>
      <c r="DD49" s="4" t="s">
        <v>38</v>
      </c>
      <c r="DE49" s="4" t="s">
        <v>38</v>
      </c>
      <c r="DF49" s="4" t="s">
        <v>38</v>
      </c>
      <c r="DG49" s="4" t="s">
        <v>38</v>
      </c>
      <c r="DH49" s="4" t="s">
        <v>38</v>
      </c>
      <c r="DI49" s="4" t="s">
        <v>38</v>
      </c>
      <c r="DJ49" s="4" t="s">
        <v>38</v>
      </c>
      <c r="DK49" s="4" t="s">
        <v>38</v>
      </c>
      <c r="DL49" s="4" t="s">
        <v>38</v>
      </c>
      <c r="DM49" s="4" t="s">
        <v>38</v>
      </c>
      <c r="DN49" s="4" t="s">
        <v>38</v>
      </c>
      <c r="DO49" s="4" t="s">
        <v>38</v>
      </c>
      <c r="DP49" s="4" t="s">
        <v>38</v>
      </c>
      <c r="DQ49" s="4" t="s">
        <v>38</v>
      </c>
      <c r="DR49" s="4" t="s">
        <v>38</v>
      </c>
      <c r="DS49" s="4" t="s">
        <v>38</v>
      </c>
      <c r="DT49" s="4" t="s">
        <v>38</v>
      </c>
      <c r="DU49" s="4" t="s">
        <v>38</v>
      </c>
      <c r="DV49" s="4" t="s">
        <v>38</v>
      </c>
      <c r="DW49" s="4" t="s">
        <v>38</v>
      </c>
      <c r="DX49" s="4" t="s">
        <v>38</v>
      </c>
      <c r="DY49" s="4" t="s">
        <v>38</v>
      </c>
      <c r="DZ49" s="4" t="s">
        <v>38</v>
      </c>
      <c r="EA49" s="4" t="s">
        <v>38</v>
      </c>
      <c r="EB49" s="4" t="s">
        <v>38</v>
      </c>
      <c r="EC49" s="4" t="s">
        <v>38</v>
      </c>
      <c r="ED49" s="4" t="s">
        <v>38</v>
      </c>
      <c r="EE49" s="4" t="s">
        <v>38</v>
      </c>
      <c r="EF49" s="4" t="s">
        <v>38</v>
      </c>
      <c r="EG49" s="4" t="s">
        <v>38</v>
      </c>
      <c r="EH49" s="4" t="s">
        <v>38</v>
      </c>
      <c r="EI49" s="4" t="s">
        <v>38</v>
      </c>
      <c r="EJ49" s="4" t="s">
        <v>38</v>
      </c>
      <c r="EK49" s="4" t="s">
        <v>38</v>
      </c>
      <c r="EL49" s="4" t="s">
        <v>38</v>
      </c>
      <c r="EM49" s="4" t="s">
        <v>38</v>
      </c>
      <c r="EN49" s="4" t="s">
        <v>38</v>
      </c>
      <c r="EO49" s="4" t="s">
        <v>38</v>
      </c>
      <c r="EP49" s="4" t="s">
        <v>38</v>
      </c>
      <c r="EQ49" s="4" t="s">
        <v>38</v>
      </c>
      <c r="ER49" s="4" t="s">
        <v>38</v>
      </c>
      <c r="ES49" s="4" t="s">
        <v>38</v>
      </c>
      <c r="ET49" s="4" t="s">
        <v>38</v>
      </c>
      <c r="EU49" s="4" t="s">
        <v>38</v>
      </c>
      <c r="EV49" s="4" t="s">
        <v>38</v>
      </c>
      <c r="EW49" s="4" t="s">
        <v>38</v>
      </c>
      <c r="EX49" s="4" t="s">
        <v>38</v>
      </c>
      <c r="EY49" s="4" t="s">
        <v>38</v>
      </c>
      <c r="EZ49" s="4" t="s">
        <v>38</v>
      </c>
      <c r="FA49" s="4" t="s">
        <v>38</v>
      </c>
      <c r="FB49" s="4" t="s">
        <v>38</v>
      </c>
      <c r="FC49" s="4" t="s">
        <v>38</v>
      </c>
      <c r="FD49" s="4" t="s">
        <v>38</v>
      </c>
      <c r="FE49" s="4" t="s">
        <v>38</v>
      </c>
      <c r="FF49" s="4" t="s">
        <v>38</v>
      </c>
      <c r="FG49" s="4" t="s">
        <v>38</v>
      </c>
      <c r="FH49" s="4" t="s">
        <v>38</v>
      </c>
      <c r="FI49" s="4" t="s">
        <v>38</v>
      </c>
      <c r="FJ49" s="4" t="s">
        <v>38</v>
      </c>
      <c r="FK49" s="4" t="s">
        <v>38</v>
      </c>
      <c r="FL49" s="4" t="s">
        <v>38</v>
      </c>
      <c r="FM49" s="4" t="s">
        <v>38</v>
      </c>
      <c r="FN49" s="4" t="s">
        <v>38</v>
      </c>
      <c r="FO49" s="4" t="s">
        <v>38</v>
      </c>
      <c r="FP49" s="4" t="s">
        <v>38</v>
      </c>
      <c r="FQ49" s="4" t="s">
        <v>38</v>
      </c>
      <c r="FR49" s="4" t="s">
        <v>38</v>
      </c>
      <c r="FS49" s="4" t="s">
        <v>38</v>
      </c>
      <c r="FT49" s="4" t="s">
        <v>38</v>
      </c>
      <c r="FU49" s="4" t="s">
        <v>38</v>
      </c>
      <c r="FV49" s="4" t="s">
        <v>38</v>
      </c>
      <c r="FW49" s="4" t="s">
        <v>38</v>
      </c>
      <c r="FX49" s="4" t="s">
        <v>38</v>
      </c>
      <c r="FY49" s="4" t="s">
        <v>38</v>
      </c>
      <c r="FZ49" s="4" t="s">
        <v>38</v>
      </c>
      <c r="GA49" s="4" t="s">
        <v>38</v>
      </c>
      <c r="GB49" s="4" t="s">
        <v>38</v>
      </c>
      <c r="GC49" s="4" t="s">
        <v>38</v>
      </c>
      <c r="GD49" s="4" t="s">
        <v>38</v>
      </c>
      <c r="GE49" s="4" t="s">
        <v>38</v>
      </c>
      <c r="GF49" s="4" t="s">
        <v>38</v>
      </c>
      <c r="GG49" s="4" t="s">
        <v>38</v>
      </c>
      <c r="GH49" s="4" t="s">
        <v>38</v>
      </c>
      <c r="GI49" s="4" t="s">
        <v>38</v>
      </c>
      <c r="GJ49" s="4" t="s">
        <v>38</v>
      </c>
      <c r="GK49" s="4" t="s">
        <v>38</v>
      </c>
      <c r="GL49" s="4" t="s">
        <v>38</v>
      </c>
      <c r="GM49" s="4" t="s">
        <v>38</v>
      </c>
      <c r="GN49" s="4" t="s">
        <v>38</v>
      </c>
      <c r="GO49" s="4" t="s">
        <v>38</v>
      </c>
      <c r="GP49" s="4" t="s">
        <v>38</v>
      </c>
      <c r="GQ49" s="4" t="s">
        <v>38</v>
      </c>
      <c r="GR49" s="4" t="s">
        <v>38</v>
      </c>
      <c r="GS49" s="4" t="s">
        <v>38</v>
      </c>
      <c r="GT49" s="4" t="s">
        <v>38</v>
      </c>
      <c r="GU49" s="4" t="s">
        <v>38</v>
      </c>
      <c r="GV49" s="4" t="s">
        <v>38</v>
      </c>
      <c r="GW49" s="4" t="s">
        <v>38</v>
      </c>
      <c r="GX49" s="4" t="s">
        <v>38</v>
      </c>
      <c r="GY49" s="4" t="s">
        <v>38</v>
      </c>
      <c r="GZ49" s="4" t="s">
        <v>38</v>
      </c>
      <c r="HA49" s="4" t="s">
        <v>38</v>
      </c>
      <c r="HB49" s="4" t="s">
        <v>38</v>
      </c>
      <c r="HC49" s="4" t="s">
        <v>38</v>
      </c>
      <c r="HD49" s="4" t="s">
        <v>38</v>
      </c>
      <c r="HE49" s="4" t="s">
        <v>38</v>
      </c>
      <c r="HF49" s="4" t="s">
        <v>38</v>
      </c>
      <c r="HG49" s="4" t="s">
        <v>38</v>
      </c>
      <c r="HH49" s="4" t="s">
        <v>38</v>
      </c>
      <c r="HI49" s="4" t="s">
        <v>38</v>
      </c>
      <c r="HJ49" s="4" t="s">
        <v>38</v>
      </c>
      <c r="HK49" s="4" t="s">
        <v>38</v>
      </c>
      <c r="HL49" s="4" t="s">
        <v>38</v>
      </c>
      <c r="HM49" s="4" t="s">
        <v>38</v>
      </c>
      <c r="HN49" s="4" t="s">
        <v>38</v>
      </c>
      <c r="HO49" s="4" t="s">
        <v>38</v>
      </c>
      <c r="HP49" s="4" t="s">
        <v>38</v>
      </c>
      <c r="HQ49" s="4" t="s">
        <v>38</v>
      </c>
      <c r="HR49" s="4" t="s">
        <v>38</v>
      </c>
      <c r="HS49" s="4" t="s">
        <v>38</v>
      </c>
      <c r="HT49" s="4" t="s">
        <v>38</v>
      </c>
      <c r="HU49" s="4" t="s">
        <v>38</v>
      </c>
      <c r="HV49" s="4" t="s">
        <v>38</v>
      </c>
      <c r="HW49" s="4" t="s">
        <v>38</v>
      </c>
      <c r="HX49" s="4" t="s">
        <v>38</v>
      </c>
      <c r="HY49" s="4" t="s">
        <v>38</v>
      </c>
      <c r="HZ49" s="4" t="s">
        <v>38</v>
      </c>
      <c r="IA49" s="4" t="s">
        <v>38</v>
      </c>
      <c r="IB49" s="4" t="s">
        <v>38</v>
      </c>
      <c r="IC49" s="4" t="s">
        <v>38</v>
      </c>
      <c r="ID49" s="4" t="s">
        <v>38</v>
      </c>
      <c r="IE49" s="4" t="s">
        <v>38</v>
      </c>
      <c r="IF49" s="4" t="s">
        <v>38</v>
      </c>
      <c r="IG49" s="4" t="s">
        <v>38</v>
      </c>
      <c r="IH49" s="4" t="s">
        <v>38</v>
      </c>
      <c r="II49" s="4" t="s">
        <v>38</v>
      </c>
      <c r="IJ49" s="4" t="s">
        <v>38</v>
      </c>
      <c r="IK49" s="4" t="s">
        <v>38</v>
      </c>
      <c r="IL49" s="4" t="s">
        <v>38</v>
      </c>
      <c r="IM49" s="4" t="s">
        <v>38</v>
      </c>
      <c r="IN49" s="4" t="s">
        <v>38</v>
      </c>
      <c r="IO49" s="4" t="s">
        <v>38</v>
      </c>
      <c r="IP49" s="4" t="s">
        <v>38</v>
      </c>
      <c r="IQ49" s="4" t="s">
        <v>38</v>
      </c>
      <c r="IR49" s="4" t="s">
        <v>38</v>
      </c>
      <c r="IS49" s="4" t="s">
        <v>38</v>
      </c>
      <c r="IT49" s="4" t="s">
        <v>38</v>
      </c>
      <c r="IU49" s="4" t="s">
        <v>38</v>
      </c>
      <c r="IV49" s="4" t="s">
        <v>38</v>
      </c>
    </row>
    <row r="50" spans="1:256" ht="15">
      <c r="A50" s="4" t="s">
        <v>37</v>
      </c>
      <c r="B50" s="4" t="s">
        <v>37</v>
      </c>
      <c r="C50" s="4" t="s">
        <v>37</v>
      </c>
      <c r="D50" s="4" t="s">
        <v>37</v>
      </c>
      <c r="E50" s="4" t="s">
        <v>37</v>
      </c>
      <c r="F50" s="4" t="s">
        <v>37</v>
      </c>
      <c r="G50" s="4" t="s">
        <v>37</v>
      </c>
      <c r="H50" s="4" t="s">
        <v>37</v>
      </c>
      <c r="I50" s="4" t="s">
        <v>37</v>
      </c>
      <c r="J50" s="4" t="s">
        <v>37</v>
      </c>
      <c r="K50" s="4" t="s">
        <v>37</v>
      </c>
      <c r="L50" s="4" t="s">
        <v>37</v>
      </c>
      <c r="M50" s="4" t="s">
        <v>37</v>
      </c>
      <c r="N50" s="4" t="s">
        <v>37</v>
      </c>
      <c r="O50" s="4" t="s">
        <v>37</v>
      </c>
      <c r="P50" s="4" t="s">
        <v>37</v>
      </c>
      <c r="Q50" s="4" t="s">
        <v>37</v>
      </c>
      <c r="R50" s="4" t="s">
        <v>37</v>
      </c>
      <c r="S50" s="4" t="s">
        <v>37</v>
      </c>
      <c r="T50" s="4" t="s">
        <v>37</v>
      </c>
      <c r="U50" s="4" t="s">
        <v>37</v>
      </c>
      <c r="V50" s="4" t="s">
        <v>37</v>
      </c>
      <c r="W50" s="4" t="s">
        <v>37</v>
      </c>
      <c r="X50" s="4" t="s">
        <v>37</v>
      </c>
      <c r="Y50" s="4" t="s">
        <v>37</v>
      </c>
      <c r="Z50" s="4" t="s">
        <v>37</v>
      </c>
      <c r="AA50" s="4" t="s">
        <v>37</v>
      </c>
      <c r="AB50" s="4" t="s">
        <v>37</v>
      </c>
      <c r="AC50" s="4" t="s">
        <v>37</v>
      </c>
      <c r="AD50" s="4" t="s">
        <v>37</v>
      </c>
      <c r="AE50" s="4" t="s">
        <v>37</v>
      </c>
      <c r="AF50" s="4" t="s">
        <v>37</v>
      </c>
      <c r="AG50" s="4" t="s">
        <v>37</v>
      </c>
      <c r="AH50" s="4" t="s">
        <v>37</v>
      </c>
      <c r="AI50" s="4" t="s">
        <v>37</v>
      </c>
      <c r="AJ50" s="4" t="s">
        <v>37</v>
      </c>
      <c r="AK50" s="4" t="s">
        <v>37</v>
      </c>
      <c r="AL50" s="4" t="s">
        <v>37</v>
      </c>
      <c r="AM50" s="4" t="s">
        <v>37</v>
      </c>
      <c r="AN50" s="4" t="s">
        <v>37</v>
      </c>
      <c r="AO50" s="4" t="s">
        <v>37</v>
      </c>
      <c r="AP50" s="4" t="s">
        <v>37</v>
      </c>
      <c r="AQ50" s="4" t="s">
        <v>37</v>
      </c>
      <c r="AR50" s="4" t="s">
        <v>37</v>
      </c>
      <c r="AS50" s="4" t="s">
        <v>37</v>
      </c>
      <c r="AT50" s="4" t="s">
        <v>37</v>
      </c>
      <c r="AU50" s="4" t="s">
        <v>37</v>
      </c>
      <c r="AV50" s="4" t="s">
        <v>37</v>
      </c>
      <c r="AW50" s="4" t="s">
        <v>37</v>
      </c>
      <c r="AX50" s="4" t="s">
        <v>37</v>
      </c>
      <c r="AY50" s="4" t="s">
        <v>37</v>
      </c>
      <c r="AZ50" s="4" t="s">
        <v>37</v>
      </c>
      <c r="BA50" s="4" t="s">
        <v>37</v>
      </c>
      <c r="BB50" s="4" t="s">
        <v>37</v>
      </c>
      <c r="BC50" s="4" t="s">
        <v>37</v>
      </c>
      <c r="BD50" s="4" t="s">
        <v>37</v>
      </c>
      <c r="BE50" s="4" t="s">
        <v>37</v>
      </c>
      <c r="BF50" s="4" t="s">
        <v>37</v>
      </c>
      <c r="BG50" s="4" t="s">
        <v>37</v>
      </c>
      <c r="BH50" s="4" t="s">
        <v>37</v>
      </c>
      <c r="BI50" s="4" t="s">
        <v>37</v>
      </c>
      <c r="BJ50" s="4" t="s">
        <v>37</v>
      </c>
      <c r="BK50" s="4" t="s">
        <v>37</v>
      </c>
      <c r="BL50" s="4" t="s">
        <v>37</v>
      </c>
      <c r="BM50" s="4" t="s">
        <v>37</v>
      </c>
      <c r="BN50" s="4" t="s">
        <v>37</v>
      </c>
      <c r="BO50" s="4" t="s">
        <v>37</v>
      </c>
      <c r="BP50" s="4" t="s">
        <v>37</v>
      </c>
      <c r="BQ50" s="4" t="s">
        <v>37</v>
      </c>
      <c r="BR50" s="4" t="s">
        <v>37</v>
      </c>
      <c r="BS50" s="4" t="s">
        <v>37</v>
      </c>
      <c r="BT50" s="4" t="s">
        <v>37</v>
      </c>
      <c r="BU50" s="4" t="s">
        <v>37</v>
      </c>
      <c r="BV50" s="4" t="s">
        <v>37</v>
      </c>
      <c r="BW50" s="4" t="s">
        <v>37</v>
      </c>
      <c r="BX50" s="4" t="s">
        <v>37</v>
      </c>
      <c r="BY50" s="4" t="s">
        <v>37</v>
      </c>
      <c r="BZ50" s="4" t="s">
        <v>37</v>
      </c>
      <c r="CA50" s="4" t="s">
        <v>37</v>
      </c>
      <c r="CB50" s="4" t="s">
        <v>37</v>
      </c>
      <c r="CC50" s="4" t="s">
        <v>37</v>
      </c>
      <c r="CD50" s="4" t="s">
        <v>37</v>
      </c>
      <c r="CE50" s="4" t="s">
        <v>37</v>
      </c>
      <c r="CF50" s="4" t="s">
        <v>37</v>
      </c>
      <c r="CG50" s="4" t="s">
        <v>37</v>
      </c>
      <c r="CH50" s="4" t="s">
        <v>37</v>
      </c>
      <c r="CI50" s="4" t="s">
        <v>37</v>
      </c>
      <c r="CJ50" s="4" t="s">
        <v>37</v>
      </c>
      <c r="CK50" s="4" t="s">
        <v>37</v>
      </c>
      <c r="CL50" s="4" t="s">
        <v>37</v>
      </c>
      <c r="CM50" s="4" t="s">
        <v>37</v>
      </c>
      <c r="CN50" s="4" t="s">
        <v>37</v>
      </c>
      <c r="CO50" s="4" t="s">
        <v>37</v>
      </c>
      <c r="CP50" s="4" t="s">
        <v>37</v>
      </c>
      <c r="CQ50" s="4" t="s">
        <v>37</v>
      </c>
      <c r="CR50" s="4" t="s">
        <v>37</v>
      </c>
      <c r="CS50" s="4" t="s">
        <v>37</v>
      </c>
      <c r="CT50" s="4" t="s">
        <v>37</v>
      </c>
      <c r="CU50" s="4" t="s">
        <v>37</v>
      </c>
      <c r="CV50" s="4" t="s">
        <v>37</v>
      </c>
      <c r="CW50" s="4" t="s">
        <v>37</v>
      </c>
      <c r="CX50" s="4" t="s">
        <v>37</v>
      </c>
      <c r="CY50" s="4" t="s">
        <v>37</v>
      </c>
      <c r="CZ50" s="4" t="s">
        <v>37</v>
      </c>
      <c r="DA50" s="4" t="s">
        <v>37</v>
      </c>
      <c r="DB50" s="4" t="s">
        <v>37</v>
      </c>
      <c r="DC50" s="4" t="s">
        <v>37</v>
      </c>
      <c r="DD50" s="4" t="s">
        <v>37</v>
      </c>
      <c r="DE50" s="4" t="s">
        <v>37</v>
      </c>
      <c r="DF50" s="4" t="s">
        <v>37</v>
      </c>
      <c r="DG50" s="4" t="s">
        <v>37</v>
      </c>
      <c r="DH50" s="4" t="s">
        <v>37</v>
      </c>
      <c r="DI50" s="4" t="s">
        <v>37</v>
      </c>
      <c r="DJ50" s="4" t="s">
        <v>37</v>
      </c>
      <c r="DK50" s="4" t="s">
        <v>37</v>
      </c>
      <c r="DL50" s="4" t="s">
        <v>37</v>
      </c>
      <c r="DM50" s="4" t="s">
        <v>37</v>
      </c>
      <c r="DN50" s="4" t="s">
        <v>37</v>
      </c>
      <c r="DO50" s="4" t="s">
        <v>37</v>
      </c>
      <c r="DP50" s="4" t="s">
        <v>37</v>
      </c>
      <c r="DQ50" s="4" t="s">
        <v>37</v>
      </c>
      <c r="DR50" s="4" t="s">
        <v>37</v>
      </c>
      <c r="DS50" s="4" t="s">
        <v>37</v>
      </c>
      <c r="DT50" s="4" t="s">
        <v>37</v>
      </c>
      <c r="DU50" s="4" t="s">
        <v>37</v>
      </c>
      <c r="DV50" s="4" t="s">
        <v>37</v>
      </c>
      <c r="DW50" s="4" t="s">
        <v>37</v>
      </c>
      <c r="DX50" s="4" t="s">
        <v>37</v>
      </c>
      <c r="DY50" s="4" t="s">
        <v>37</v>
      </c>
      <c r="DZ50" s="4" t="s">
        <v>37</v>
      </c>
      <c r="EA50" s="4" t="s">
        <v>37</v>
      </c>
      <c r="EB50" s="4" t="s">
        <v>37</v>
      </c>
      <c r="EC50" s="4" t="s">
        <v>37</v>
      </c>
      <c r="ED50" s="4" t="s">
        <v>37</v>
      </c>
      <c r="EE50" s="4" t="s">
        <v>37</v>
      </c>
      <c r="EF50" s="4" t="s">
        <v>37</v>
      </c>
      <c r="EG50" s="4" t="s">
        <v>37</v>
      </c>
      <c r="EH50" s="4" t="s">
        <v>37</v>
      </c>
      <c r="EI50" s="4" t="s">
        <v>37</v>
      </c>
      <c r="EJ50" s="4" t="s">
        <v>37</v>
      </c>
      <c r="EK50" s="4" t="s">
        <v>37</v>
      </c>
      <c r="EL50" s="4" t="s">
        <v>37</v>
      </c>
      <c r="EM50" s="4" t="s">
        <v>37</v>
      </c>
      <c r="EN50" s="4" t="s">
        <v>37</v>
      </c>
      <c r="EO50" s="4" t="s">
        <v>37</v>
      </c>
      <c r="EP50" s="4" t="s">
        <v>37</v>
      </c>
      <c r="EQ50" s="4" t="s">
        <v>37</v>
      </c>
      <c r="ER50" s="4" t="s">
        <v>37</v>
      </c>
      <c r="ES50" s="4" t="s">
        <v>37</v>
      </c>
      <c r="ET50" s="4" t="s">
        <v>37</v>
      </c>
      <c r="EU50" s="4" t="s">
        <v>37</v>
      </c>
      <c r="EV50" s="4" t="s">
        <v>37</v>
      </c>
      <c r="EW50" s="4" t="s">
        <v>37</v>
      </c>
      <c r="EX50" s="4" t="s">
        <v>37</v>
      </c>
      <c r="EY50" s="4" t="s">
        <v>37</v>
      </c>
      <c r="EZ50" s="4" t="s">
        <v>37</v>
      </c>
      <c r="FA50" s="4" t="s">
        <v>37</v>
      </c>
      <c r="FB50" s="4" t="s">
        <v>37</v>
      </c>
      <c r="FC50" s="4" t="s">
        <v>37</v>
      </c>
      <c r="FD50" s="4" t="s">
        <v>37</v>
      </c>
      <c r="FE50" s="4" t="s">
        <v>37</v>
      </c>
      <c r="FF50" s="4" t="s">
        <v>37</v>
      </c>
      <c r="FG50" s="4" t="s">
        <v>37</v>
      </c>
      <c r="FH50" s="4" t="s">
        <v>37</v>
      </c>
      <c r="FI50" s="4" t="s">
        <v>37</v>
      </c>
      <c r="FJ50" s="4" t="s">
        <v>37</v>
      </c>
      <c r="FK50" s="4" t="s">
        <v>37</v>
      </c>
      <c r="FL50" s="4" t="s">
        <v>37</v>
      </c>
      <c r="FM50" s="4" t="s">
        <v>37</v>
      </c>
      <c r="FN50" s="4" t="s">
        <v>37</v>
      </c>
      <c r="FO50" s="4" t="s">
        <v>37</v>
      </c>
      <c r="FP50" s="4" t="s">
        <v>37</v>
      </c>
      <c r="FQ50" s="4" t="s">
        <v>37</v>
      </c>
      <c r="FR50" s="4" t="s">
        <v>37</v>
      </c>
      <c r="FS50" s="4" t="s">
        <v>37</v>
      </c>
      <c r="FT50" s="4" t="s">
        <v>37</v>
      </c>
      <c r="FU50" s="4" t="s">
        <v>37</v>
      </c>
      <c r="FV50" s="4" t="s">
        <v>37</v>
      </c>
      <c r="FW50" s="4" t="s">
        <v>37</v>
      </c>
      <c r="FX50" s="4" t="s">
        <v>37</v>
      </c>
      <c r="FY50" s="4" t="s">
        <v>37</v>
      </c>
      <c r="FZ50" s="4" t="s">
        <v>37</v>
      </c>
      <c r="GA50" s="4" t="s">
        <v>37</v>
      </c>
      <c r="GB50" s="4" t="s">
        <v>37</v>
      </c>
      <c r="GC50" s="4" t="s">
        <v>37</v>
      </c>
      <c r="GD50" s="4" t="s">
        <v>37</v>
      </c>
      <c r="GE50" s="4" t="s">
        <v>37</v>
      </c>
      <c r="GF50" s="4" t="s">
        <v>37</v>
      </c>
      <c r="GG50" s="4" t="s">
        <v>37</v>
      </c>
      <c r="GH50" s="4" t="s">
        <v>37</v>
      </c>
      <c r="GI50" s="4" t="s">
        <v>37</v>
      </c>
      <c r="GJ50" s="4" t="s">
        <v>37</v>
      </c>
      <c r="GK50" s="4" t="s">
        <v>37</v>
      </c>
      <c r="GL50" s="4" t="s">
        <v>37</v>
      </c>
      <c r="GM50" s="4" t="s">
        <v>37</v>
      </c>
      <c r="GN50" s="4" t="s">
        <v>37</v>
      </c>
      <c r="GO50" s="4" t="s">
        <v>37</v>
      </c>
      <c r="GP50" s="4" t="s">
        <v>37</v>
      </c>
      <c r="GQ50" s="4" t="s">
        <v>37</v>
      </c>
      <c r="GR50" s="4" t="s">
        <v>37</v>
      </c>
      <c r="GS50" s="4" t="s">
        <v>37</v>
      </c>
      <c r="GT50" s="4" t="s">
        <v>37</v>
      </c>
      <c r="GU50" s="4" t="s">
        <v>37</v>
      </c>
      <c r="GV50" s="4" t="s">
        <v>37</v>
      </c>
      <c r="GW50" s="4" t="s">
        <v>37</v>
      </c>
      <c r="GX50" s="4" t="s">
        <v>37</v>
      </c>
      <c r="GY50" s="4" t="s">
        <v>37</v>
      </c>
      <c r="GZ50" s="4" t="s">
        <v>37</v>
      </c>
      <c r="HA50" s="4" t="s">
        <v>37</v>
      </c>
      <c r="HB50" s="4" t="s">
        <v>37</v>
      </c>
      <c r="HC50" s="4" t="s">
        <v>37</v>
      </c>
      <c r="HD50" s="4" t="s">
        <v>37</v>
      </c>
      <c r="HE50" s="4" t="s">
        <v>37</v>
      </c>
      <c r="HF50" s="4" t="s">
        <v>37</v>
      </c>
      <c r="HG50" s="4" t="s">
        <v>37</v>
      </c>
      <c r="HH50" s="4" t="s">
        <v>37</v>
      </c>
      <c r="HI50" s="4" t="s">
        <v>37</v>
      </c>
      <c r="HJ50" s="4" t="s">
        <v>37</v>
      </c>
      <c r="HK50" s="4" t="s">
        <v>37</v>
      </c>
      <c r="HL50" s="4" t="s">
        <v>37</v>
      </c>
      <c r="HM50" s="4" t="s">
        <v>37</v>
      </c>
      <c r="HN50" s="4" t="s">
        <v>37</v>
      </c>
      <c r="HO50" s="4" t="s">
        <v>37</v>
      </c>
      <c r="HP50" s="4" t="s">
        <v>37</v>
      </c>
      <c r="HQ50" s="4" t="s">
        <v>37</v>
      </c>
      <c r="HR50" s="4" t="s">
        <v>37</v>
      </c>
      <c r="HS50" s="4" t="s">
        <v>37</v>
      </c>
      <c r="HT50" s="4" t="s">
        <v>37</v>
      </c>
      <c r="HU50" s="4" t="s">
        <v>37</v>
      </c>
      <c r="HV50" s="4" t="s">
        <v>37</v>
      </c>
      <c r="HW50" s="4" t="s">
        <v>37</v>
      </c>
      <c r="HX50" s="4" t="s">
        <v>37</v>
      </c>
      <c r="HY50" s="4" t="s">
        <v>37</v>
      </c>
      <c r="HZ50" s="4" t="s">
        <v>37</v>
      </c>
      <c r="IA50" s="4" t="s">
        <v>37</v>
      </c>
      <c r="IB50" s="4" t="s">
        <v>37</v>
      </c>
      <c r="IC50" s="4" t="s">
        <v>37</v>
      </c>
      <c r="ID50" s="4" t="s">
        <v>37</v>
      </c>
      <c r="IE50" s="4" t="s">
        <v>37</v>
      </c>
      <c r="IF50" s="4" t="s">
        <v>37</v>
      </c>
      <c r="IG50" s="4" t="s">
        <v>37</v>
      </c>
      <c r="IH50" s="4" t="s">
        <v>37</v>
      </c>
      <c r="II50" s="4" t="s">
        <v>37</v>
      </c>
      <c r="IJ50" s="4" t="s">
        <v>37</v>
      </c>
      <c r="IK50" s="4" t="s">
        <v>37</v>
      </c>
      <c r="IL50" s="4" t="s">
        <v>37</v>
      </c>
      <c r="IM50" s="4" t="s">
        <v>37</v>
      </c>
      <c r="IN50" s="4" t="s">
        <v>37</v>
      </c>
      <c r="IO50" s="4" t="s">
        <v>37</v>
      </c>
      <c r="IP50" s="4" t="s">
        <v>37</v>
      </c>
      <c r="IQ50" s="4" t="s">
        <v>37</v>
      </c>
      <c r="IR50" s="4" t="s">
        <v>37</v>
      </c>
      <c r="IS50" s="4" t="s">
        <v>37</v>
      </c>
      <c r="IT50" s="4" t="s">
        <v>37</v>
      </c>
      <c r="IU50" s="4" t="s">
        <v>37</v>
      </c>
      <c r="IV50" s="4" t="s">
        <v>37</v>
      </c>
    </row>
    <row r="51" spans="1:256" ht="15">
      <c r="A51" s="4" t="s">
        <v>27</v>
      </c>
      <c r="B51" s="4" t="s">
        <v>27</v>
      </c>
      <c r="C51" s="4" t="s">
        <v>27</v>
      </c>
      <c r="D51" s="4" t="s">
        <v>27</v>
      </c>
      <c r="E51" s="4" t="s">
        <v>27</v>
      </c>
      <c r="F51" s="4" t="s">
        <v>27</v>
      </c>
      <c r="G51" s="4" t="s">
        <v>27</v>
      </c>
      <c r="H51" s="4" t="s">
        <v>27</v>
      </c>
      <c r="I51" s="4" t="s">
        <v>27</v>
      </c>
      <c r="J51" s="4" t="s">
        <v>27</v>
      </c>
      <c r="K51" s="4" t="s">
        <v>27</v>
      </c>
      <c r="L51" s="4" t="s">
        <v>27</v>
      </c>
      <c r="M51" s="4" t="s">
        <v>27</v>
      </c>
      <c r="N51" s="4" t="s">
        <v>27</v>
      </c>
      <c r="O51" s="4" t="s">
        <v>27</v>
      </c>
      <c r="P51" s="4" t="s">
        <v>27</v>
      </c>
      <c r="Q51" s="4" t="s">
        <v>27</v>
      </c>
      <c r="R51" s="4" t="s">
        <v>27</v>
      </c>
      <c r="S51" s="4" t="s">
        <v>27</v>
      </c>
      <c r="T51" s="4" t="s">
        <v>27</v>
      </c>
      <c r="U51" s="4" t="s">
        <v>27</v>
      </c>
      <c r="V51" s="4" t="s">
        <v>27</v>
      </c>
      <c r="W51" s="4" t="s">
        <v>27</v>
      </c>
      <c r="X51" s="4" t="s">
        <v>27</v>
      </c>
      <c r="Y51" s="4" t="s">
        <v>27</v>
      </c>
      <c r="Z51" s="4" t="s">
        <v>27</v>
      </c>
      <c r="AA51" s="4" t="s">
        <v>27</v>
      </c>
      <c r="AB51" s="4" t="s">
        <v>27</v>
      </c>
      <c r="AC51" s="4" t="s">
        <v>27</v>
      </c>
      <c r="AD51" s="4" t="s">
        <v>27</v>
      </c>
      <c r="AE51" s="4" t="s">
        <v>27</v>
      </c>
      <c r="AF51" s="4" t="s">
        <v>27</v>
      </c>
      <c r="AG51" s="4" t="s">
        <v>27</v>
      </c>
      <c r="AH51" s="4" t="s">
        <v>27</v>
      </c>
      <c r="AI51" s="4" t="s">
        <v>27</v>
      </c>
      <c r="AJ51" s="4" t="s">
        <v>27</v>
      </c>
      <c r="AK51" s="4" t="s">
        <v>27</v>
      </c>
      <c r="AL51" s="4" t="s">
        <v>27</v>
      </c>
      <c r="AM51" s="4" t="s">
        <v>27</v>
      </c>
      <c r="AN51" s="4" t="s">
        <v>27</v>
      </c>
      <c r="AO51" s="4" t="s">
        <v>27</v>
      </c>
      <c r="AP51" s="4" t="s">
        <v>27</v>
      </c>
      <c r="AQ51" s="4" t="s">
        <v>27</v>
      </c>
      <c r="AR51" s="4" t="s">
        <v>27</v>
      </c>
      <c r="AS51" s="4" t="s">
        <v>27</v>
      </c>
      <c r="AT51" s="4" t="s">
        <v>27</v>
      </c>
      <c r="AU51" s="4" t="s">
        <v>27</v>
      </c>
      <c r="AV51" s="4" t="s">
        <v>27</v>
      </c>
      <c r="AW51" s="4" t="s">
        <v>27</v>
      </c>
      <c r="AX51" s="4" t="s">
        <v>27</v>
      </c>
      <c r="AY51" s="4" t="s">
        <v>27</v>
      </c>
      <c r="AZ51" s="4" t="s">
        <v>27</v>
      </c>
      <c r="BA51" s="4" t="s">
        <v>27</v>
      </c>
      <c r="BB51" s="4" t="s">
        <v>27</v>
      </c>
      <c r="BC51" s="4" t="s">
        <v>27</v>
      </c>
      <c r="BD51" s="4" t="s">
        <v>27</v>
      </c>
      <c r="BE51" s="4" t="s">
        <v>27</v>
      </c>
      <c r="BF51" s="4" t="s">
        <v>27</v>
      </c>
      <c r="BG51" s="4" t="s">
        <v>27</v>
      </c>
      <c r="BH51" s="4" t="s">
        <v>27</v>
      </c>
      <c r="BI51" s="4" t="s">
        <v>27</v>
      </c>
      <c r="BJ51" s="4" t="s">
        <v>27</v>
      </c>
      <c r="BK51" s="4" t="s">
        <v>27</v>
      </c>
      <c r="BL51" s="4" t="s">
        <v>27</v>
      </c>
      <c r="BM51" s="4" t="s">
        <v>27</v>
      </c>
      <c r="BN51" s="4" t="s">
        <v>27</v>
      </c>
      <c r="BO51" s="4" t="s">
        <v>27</v>
      </c>
      <c r="BP51" s="4" t="s">
        <v>27</v>
      </c>
      <c r="BQ51" s="4" t="s">
        <v>27</v>
      </c>
      <c r="BR51" s="4" t="s">
        <v>27</v>
      </c>
      <c r="BS51" s="4" t="s">
        <v>27</v>
      </c>
      <c r="BT51" s="4" t="s">
        <v>27</v>
      </c>
      <c r="BU51" s="4" t="s">
        <v>27</v>
      </c>
      <c r="BV51" s="4" t="s">
        <v>27</v>
      </c>
      <c r="BW51" s="4" t="s">
        <v>27</v>
      </c>
      <c r="BX51" s="4" t="s">
        <v>27</v>
      </c>
      <c r="BY51" s="4" t="s">
        <v>27</v>
      </c>
      <c r="BZ51" s="4" t="s">
        <v>27</v>
      </c>
      <c r="CA51" s="4" t="s">
        <v>27</v>
      </c>
      <c r="CB51" s="4" t="s">
        <v>27</v>
      </c>
      <c r="CC51" s="4" t="s">
        <v>27</v>
      </c>
      <c r="CD51" s="4" t="s">
        <v>27</v>
      </c>
      <c r="CE51" s="4" t="s">
        <v>27</v>
      </c>
      <c r="CF51" s="4" t="s">
        <v>27</v>
      </c>
      <c r="CG51" s="4" t="s">
        <v>27</v>
      </c>
      <c r="CH51" s="4" t="s">
        <v>27</v>
      </c>
      <c r="CI51" s="4" t="s">
        <v>27</v>
      </c>
      <c r="CJ51" s="4" t="s">
        <v>27</v>
      </c>
      <c r="CK51" s="4" t="s">
        <v>27</v>
      </c>
      <c r="CL51" s="4" t="s">
        <v>27</v>
      </c>
      <c r="CM51" s="4" t="s">
        <v>27</v>
      </c>
      <c r="CN51" s="4" t="s">
        <v>27</v>
      </c>
      <c r="CO51" s="4" t="s">
        <v>27</v>
      </c>
      <c r="CP51" s="4" t="s">
        <v>27</v>
      </c>
      <c r="CQ51" s="4" t="s">
        <v>27</v>
      </c>
      <c r="CR51" s="4" t="s">
        <v>27</v>
      </c>
      <c r="CS51" s="4" t="s">
        <v>27</v>
      </c>
      <c r="CT51" s="4" t="s">
        <v>27</v>
      </c>
      <c r="CU51" s="4" t="s">
        <v>27</v>
      </c>
      <c r="CV51" s="4" t="s">
        <v>27</v>
      </c>
      <c r="CW51" s="4" t="s">
        <v>27</v>
      </c>
      <c r="CX51" s="4" t="s">
        <v>27</v>
      </c>
      <c r="CY51" s="4" t="s">
        <v>27</v>
      </c>
      <c r="CZ51" s="4" t="s">
        <v>27</v>
      </c>
      <c r="DA51" s="4" t="s">
        <v>27</v>
      </c>
      <c r="DB51" s="4" t="s">
        <v>27</v>
      </c>
      <c r="DC51" s="4" t="s">
        <v>27</v>
      </c>
      <c r="DD51" s="4" t="s">
        <v>27</v>
      </c>
      <c r="DE51" s="4" t="s">
        <v>27</v>
      </c>
      <c r="DF51" s="4" t="s">
        <v>27</v>
      </c>
      <c r="DG51" s="4" t="s">
        <v>27</v>
      </c>
      <c r="DH51" s="4" t="s">
        <v>27</v>
      </c>
      <c r="DI51" s="4" t="s">
        <v>27</v>
      </c>
      <c r="DJ51" s="4" t="s">
        <v>27</v>
      </c>
      <c r="DK51" s="4" t="s">
        <v>27</v>
      </c>
      <c r="DL51" s="4" t="s">
        <v>27</v>
      </c>
      <c r="DM51" s="4" t="s">
        <v>27</v>
      </c>
      <c r="DN51" s="4" t="s">
        <v>27</v>
      </c>
      <c r="DO51" s="4" t="s">
        <v>27</v>
      </c>
      <c r="DP51" s="4" t="s">
        <v>27</v>
      </c>
      <c r="DQ51" s="4" t="s">
        <v>27</v>
      </c>
      <c r="DR51" s="4" t="s">
        <v>27</v>
      </c>
      <c r="DS51" s="4" t="s">
        <v>27</v>
      </c>
      <c r="DT51" s="4" t="s">
        <v>27</v>
      </c>
      <c r="DU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4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GB51" s="4" t="s">
        <v>27</v>
      </c>
      <c r="GC51" s="4" t="s">
        <v>27</v>
      </c>
      <c r="GD51" s="4" t="s">
        <v>27</v>
      </c>
      <c r="GE51" s="4" t="s">
        <v>27</v>
      </c>
      <c r="GF51" s="4" t="s">
        <v>27</v>
      </c>
      <c r="GG51" s="4" t="s">
        <v>27</v>
      </c>
      <c r="GH51" s="4" t="s">
        <v>27</v>
      </c>
      <c r="GI51" s="4" t="s">
        <v>27</v>
      </c>
      <c r="GJ51" s="4" t="s">
        <v>27</v>
      </c>
      <c r="GK51" s="4" t="s">
        <v>27</v>
      </c>
      <c r="GL51" s="4" t="s">
        <v>27</v>
      </c>
      <c r="GM51" s="4" t="s">
        <v>27</v>
      </c>
      <c r="GN51" s="4" t="s">
        <v>27</v>
      </c>
      <c r="GO51" s="4" t="s">
        <v>27</v>
      </c>
      <c r="GP51" s="4" t="s">
        <v>27</v>
      </c>
      <c r="GQ51" s="4" t="s">
        <v>27</v>
      </c>
      <c r="GR51" s="4" t="s">
        <v>27</v>
      </c>
      <c r="GS51" s="4" t="s">
        <v>27</v>
      </c>
      <c r="GT51" s="4" t="s">
        <v>27</v>
      </c>
      <c r="GU51" s="4" t="s">
        <v>27</v>
      </c>
      <c r="GV51" s="4" t="s">
        <v>27</v>
      </c>
      <c r="GW51" s="4" t="s">
        <v>27</v>
      </c>
      <c r="GX51" s="4" t="s">
        <v>27</v>
      </c>
      <c r="GY51" s="4" t="s">
        <v>27</v>
      </c>
      <c r="GZ51" s="4" t="s">
        <v>27</v>
      </c>
      <c r="HA51" s="4" t="s">
        <v>27</v>
      </c>
      <c r="HB51" s="4" t="s">
        <v>27</v>
      </c>
      <c r="HC51" s="4" t="s">
        <v>27</v>
      </c>
      <c r="HD51" s="4" t="s">
        <v>27</v>
      </c>
      <c r="HE51" s="4" t="s">
        <v>27</v>
      </c>
      <c r="HF51" s="4" t="s">
        <v>27</v>
      </c>
      <c r="HG51" s="4" t="s">
        <v>27</v>
      </c>
      <c r="HH51" s="4" t="s">
        <v>27</v>
      </c>
      <c r="HI51" s="4" t="s">
        <v>27</v>
      </c>
      <c r="HJ51" s="4" t="s">
        <v>27</v>
      </c>
      <c r="HK51" s="4" t="s">
        <v>27</v>
      </c>
      <c r="HL51" s="4" t="s">
        <v>27</v>
      </c>
      <c r="HM51" s="4" t="s">
        <v>27</v>
      </c>
      <c r="HN51" s="4" t="s">
        <v>27</v>
      </c>
      <c r="HO51" s="4" t="s">
        <v>27</v>
      </c>
      <c r="HP51" s="4" t="s">
        <v>27</v>
      </c>
      <c r="HQ51" s="4" t="s">
        <v>27</v>
      </c>
      <c r="HR51" s="4" t="s">
        <v>27</v>
      </c>
      <c r="HS51" s="4" t="s">
        <v>27</v>
      </c>
      <c r="HT51" s="4" t="s">
        <v>27</v>
      </c>
      <c r="HU51" s="4" t="s">
        <v>27</v>
      </c>
      <c r="HV51" s="4" t="s">
        <v>27</v>
      </c>
      <c r="HW51" s="4" t="s">
        <v>27</v>
      </c>
      <c r="HX51" s="4" t="s">
        <v>27</v>
      </c>
      <c r="HY51" s="4" t="s">
        <v>27</v>
      </c>
      <c r="HZ51" s="4" t="s">
        <v>27</v>
      </c>
      <c r="IA51" s="4" t="s">
        <v>27</v>
      </c>
      <c r="IB51" s="4" t="s">
        <v>27</v>
      </c>
      <c r="IC51" s="4" t="s">
        <v>27</v>
      </c>
      <c r="ID51" s="4" t="s">
        <v>27</v>
      </c>
      <c r="IE51" s="4" t="s">
        <v>27</v>
      </c>
      <c r="IF51" s="4" t="s">
        <v>27</v>
      </c>
      <c r="IG51" s="4" t="s">
        <v>27</v>
      </c>
      <c r="IH51" s="4" t="s">
        <v>27</v>
      </c>
      <c r="II51" s="4" t="s">
        <v>27</v>
      </c>
      <c r="IJ51" s="4" t="s">
        <v>27</v>
      </c>
      <c r="IK51" s="4" t="s">
        <v>27</v>
      </c>
      <c r="IL51" s="4" t="s">
        <v>27</v>
      </c>
      <c r="IM51" s="4" t="s">
        <v>27</v>
      </c>
      <c r="IN51" s="4" t="s">
        <v>27</v>
      </c>
      <c r="IO51" s="4" t="s">
        <v>27</v>
      </c>
      <c r="IP51" s="4" t="s">
        <v>27</v>
      </c>
      <c r="IQ51" s="4" t="s">
        <v>27</v>
      </c>
      <c r="IR51" s="4" t="s">
        <v>27</v>
      </c>
      <c r="IS51" s="4" t="s">
        <v>27</v>
      </c>
      <c r="IT51" s="4" t="s">
        <v>27</v>
      </c>
      <c r="IU51" s="4" t="s">
        <v>27</v>
      </c>
      <c r="IV51" s="4" t="s">
        <v>27</v>
      </c>
    </row>
    <row r="52" spans="1:256" ht="15">
      <c r="A52" s="4" t="s">
        <v>39</v>
      </c>
      <c r="B52" s="4" t="s">
        <v>39</v>
      </c>
      <c r="C52" s="4" t="s">
        <v>39</v>
      </c>
      <c r="D52" s="4" t="s">
        <v>39</v>
      </c>
      <c r="E52" s="4" t="s">
        <v>39</v>
      </c>
      <c r="F52" s="4" t="s">
        <v>39</v>
      </c>
      <c r="G52" s="4" t="s">
        <v>39</v>
      </c>
      <c r="H52" s="4" t="s">
        <v>39</v>
      </c>
      <c r="I52" s="4" t="s">
        <v>39</v>
      </c>
      <c r="J52" s="4" t="s">
        <v>39</v>
      </c>
      <c r="K52" s="4" t="s">
        <v>39</v>
      </c>
      <c r="L52" s="4" t="s">
        <v>39</v>
      </c>
      <c r="M52" s="4" t="s">
        <v>39</v>
      </c>
      <c r="N52" s="4" t="s">
        <v>39</v>
      </c>
      <c r="O52" s="4" t="s">
        <v>39</v>
      </c>
      <c r="P52" s="4" t="s">
        <v>39</v>
      </c>
      <c r="Q52" s="4" t="s">
        <v>39</v>
      </c>
      <c r="R52" s="4" t="s">
        <v>39</v>
      </c>
      <c r="S52" s="4" t="s">
        <v>39</v>
      </c>
      <c r="T52" s="4" t="s">
        <v>39</v>
      </c>
      <c r="U52" s="4" t="s">
        <v>39</v>
      </c>
      <c r="V52" s="4" t="s">
        <v>39</v>
      </c>
      <c r="W52" s="4" t="s">
        <v>39</v>
      </c>
      <c r="X52" s="4" t="s">
        <v>39</v>
      </c>
      <c r="Y52" s="4" t="s">
        <v>39</v>
      </c>
      <c r="Z52" s="4" t="s">
        <v>39</v>
      </c>
      <c r="AA52" s="4" t="s">
        <v>39</v>
      </c>
      <c r="AB52" s="4" t="s">
        <v>39</v>
      </c>
      <c r="AC52" s="4" t="s">
        <v>39</v>
      </c>
      <c r="AD52" s="4" t="s">
        <v>39</v>
      </c>
      <c r="AE52" s="4" t="s">
        <v>39</v>
      </c>
      <c r="AF52" s="4" t="s">
        <v>39</v>
      </c>
      <c r="AG52" s="4" t="s">
        <v>39</v>
      </c>
      <c r="AH52" s="4" t="s">
        <v>39</v>
      </c>
      <c r="AI52" s="4" t="s">
        <v>39</v>
      </c>
      <c r="AJ52" s="4" t="s">
        <v>39</v>
      </c>
      <c r="AK52" s="4" t="s">
        <v>39</v>
      </c>
      <c r="AL52" s="4" t="s">
        <v>39</v>
      </c>
      <c r="AM52" s="4" t="s">
        <v>39</v>
      </c>
      <c r="AN52" s="4" t="s">
        <v>39</v>
      </c>
      <c r="AO52" s="4" t="s">
        <v>39</v>
      </c>
      <c r="AP52" s="4" t="s">
        <v>39</v>
      </c>
      <c r="AQ52" s="4" t="s">
        <v>39</v>
      </c>
      <c r="AR52" s="4" t="s">
        <v>39</v>
      </c>
      <c r="AS52" s="4" t="s">
        <v>39</v>
      </c>
      <c r="AT52" s="4" t="s">
        <v>39</v>
      </c>
      <c r="AU52" s="4" t="s">
        <v>39</v>
      </c>
      <c r="AV52" s="4" t="s">
        <v>39</v>
      </c>
      <c r="AW52" s="4" t="s">
        <v>39</v>
      </c>
      <c r="AX52" s="4" t="s">
        <v>39</v>
      </c>
      <c r="AY52" s="4" t="s">
        <v>39</v>
      </c>
      <c r="AZ52" s="4" t="s">
        <v>39</v>
      </c>
      <c r="BA52" s="4" t="s">
        <v>39</v>
      </c>
      <c r="BB52" s="4" t="s">
        <v>39</v>
      </c>
      <c r="BC52" s="4" t="s">
        <v>39</v>
      </c>
      <c r="BD52" s="4" t="s">
        <v>39</v>
      </c>
      <c r="BE52" s="4" t="s">
        <v>39</v>
      </c>
      <c r="BF52" s="4" t="s">
        <v>39</v>
      </c>
      <c r="BG52" s="4" t="s">
        <v>39</v>
      </c>
      <c r="BH52" s="4" t="s">
        <v>39</v>
      </c>
      <c r="BI52" s="4" t="s">
        <v>39</v>
      </c>
      <c r="BJ52" s="4" t="s">
        <v>39</v>
      </c>
      <c r="BK52" s="4" t="s">
        <v>39</v>
      </c>
      <c r="BL52" s="4" t="s">
        <v>39</v>
      </c>
      <c r="BM52" s="4" t="s">
        <v>39</v>
      </c>
      <c r="BN52" s="4" t="s">
        <v>39</v>
      </c>
      <c r="BO52" s="4" t="s">
        <v>39</v>
      </c>
      <c r="BP52" s="4" t="s">
        <v>39</v>
      </c>
      <c r="BQ52" s="4" t="s">
        <v>39</v>
      </c>
      <c r="BR52" s="4" t="s">
        <v>39</v>
      </c>
      <c r="BS52" s="4" t="s">
        <v>39</v>
      </c>
      <c r="BT52" s="4" t="s">
        <v>39</v>
      </c>
      <c r="BU52" s="4" t="s">
        <v>39</v>
      </c>
      <c r="BV52" s="4" t="s">
        <v>39</v>
      </c>
      <c r="BW52" s="4" t="s">
        <v>39</v>
      </c>
      <c r="BX52" s="4" t="s">
        <v>39</v>
      </c>
      <c r="BY52" s="4" t="s">
        <v>39</v>
      </c>
      <c r="BZ52" s="4" t="s">
        <v>39</v>
      </c>
      <c r="CA52" s="4" t="s">
        <v>39</v>
      </c>
      <c r="CB52" s="4" t="s">
        <v>39</v>
      </c>
      <c r="CC52" s="4" t="s">
        <v>39</v>
      </c>
      <c r="CD52" s="4" t="s">
        <v>39</v>
      </c>
      <c r="CE52" s="4" t="s">
        <v>39</v>
      </c>
      <c r="CF52" s="4" t="s">
        <v>39</v>
      </c>
      <c r="CG52" s="4" t="s">
        <v>39</v>
      </c>
      <c r="CH52" s="4" t="s">
        <v>39</v>
      </c>
      <c r="CI52" s="4" t="s">
        <v>39</v>
      </c>
      <c r="CJ52" s="4" t="s">
        <v>39</v>
      </c>
      <c r="CK52" s="4" t="s">
        <v>39</v>
      </c>
      <c r="CL52" s="4" t="s">
        <v>39</v>
      </c>
      <c r="CM52" s="4" t="s">
        <v>39</v>
      </c>
      <c r="CN52" s="4" t="s">
        <v>39</v>
      </c>
      <c r="CO52" s="4" t="s">
        <v>39</v>
      </c>
      <c r="CP52" s="4" t="s">
        <v>39</v>
      </c>
      <c r="CQ52" s="4" t="s">
        <v>39</v>
      </c>
      <c r="CR52" s="4" t="s">
        <v>39</v>
      </c>
      <c r="CS52" s="4" t="s">
        <v>39</v>
      </c>
      <c r="CT52" s="4" t="s">
        <v>39</v>
      </c>
      <c r="CU52" s="4" t="s">
        <v>39</v>
      </c>
      <c r="CV52" s="4" t="s">
        <v>39</v>
      </c>
      <c r="CW52" s="4" t="s">
        <v>39</v>
      </c>
      <c r="CX52" s="4" t="s">
        <v>39</v>
      </c>
      <c r="CY52" s="4" t="s">
        <v>39</v>
      </c>
      <c r="CZ52" s="4" t="s">
        <v>39</v>
      </c>
      <c r="DA52" s="4" t="s">
        <v>39</v>
      </c>
      <c r="DB52" s="4" t="s">
        <v>39</v>
      </c>
      <c r="DC52" s="4" t="s">
        <v>39</v>
      </c>
      <c r="DD52" s="4" t="s">
        <v>39</v>
      </c>
      <c r="DE52" s="4" t="s">
        <v>39</v>
      </c>
      <c r="DF52" s="4" t="s">
        <v>39</v>
      </c>
      <c r="DG52" s="4" t="s">
        <v>39</v>
      </c>
      <c r="DH52" s="4" t="s">
        <v>39</v>
      </c>
      <c r="DI52" s="4" t="s">
        <v>39</v>
      </c>
      <c r="DJ52" s="4" t="s">
        <v>39</v>
      </c>
      <c r="DK52" s="4" t="s">
        <v>39</v>
      </c>
      <c r="DL52" s="4" t="s">
        <v>39</v>
      </c>
      <c r="DM52" s="4" t="s">
        <v>39</v>
      </c>
      <c r="DN52" s="4" t="s">
        <v>39</v>
      </c>
      <c r="DO52" s="4" t="s">
        <v>39</v>
      </c>
      <c r="DP52" s="4" t="s">
        <v>39</v>
      </c>
      <c r="DQ52" s="4" t="s">
        <v>39</v>
      </c>
      <c r="DR52" s="4" t="s">
        <v>39</v>
      </c>
      <c r="DS52" s="4" t="s">
        <v>39</v>
      </c>
      <c r="DT52" s="4" t="s">
        <v>39</v>
      </c>
      <c r="DU52" s="4" t="s">
        <v>39</v>
      </c>
      <c r="DV52" s="4" t="s">
        <v>39</v>
      </c>
      <c r="DW52" s="4" t="s">
        <v>39</v>
      </c>
      <c r="DX52" s="4" t="s">
        <v>39</v>
      </c>
      <c r="DY52" s="4" t="s">
        <v>39</v>
      </c>
      <c r="DZ52" s="4" t="s">
        <v>39</v>
      </c>
      <c r="EA52" s="4" t="s">
        <v>39</v>
      </c>
      <c r="EB52" s="4" t="s">
        <v>39</v>
      </c>
      <c r="EC52" s="4" t="s">
        <v>39</v>
      </c>
      <c r="ED52" s="4" t="s">
        <v>39</v>
      </c>
      <c r="EE52" s="4" t="s">
        <v>39</v>
      </c>
      <c r="EF52" s="4" t="s">
        <v>39</v>
      </c>
      <c r="EG52" s="4" t="s">
        <v>39</v>
      </c>
      <c r="EH52" s="4" t="s">
        <v>39</v>
      </c>
      <c r="EI52" s="4" t="s">
        <v>39</v>
      </c>
      <c r="EJ52" s="4" t="s">
        <v>39</v>
      </c>
      <c r="EK52" s="4" t="s">
        <v>39</v>
      </c>
      <c r="EL52" s="4" t="s">
        <v>39</v>
      </c>
      <c r="EM52" s="4" t="s">
        <v>39</v>
      </c>
      <c r="EN52" s="4" t="s">
        <v>39</v>
      </c>
      <c r="EO52" s="4" t="s">
        <v>39</v>
      </c>
      <c r="EP52" s="4" t="s">
        <v>39</v>
      </c>
      <c r="EQ52" s="4" t="s">
        <v>39</v>
      </c>
      <c r="ER52" s="4" t="s">
        <v>39</v>
      </c>
      <c r="ES52" s="4" t="s">
        <v>39</v>
      </c>
      <c r="ET52" s="4" t="s">
        <v>39</v>
      </c>
      <c r="EU52" s="4" t="s">
        <v>39</v>
      </c>
      <c r="EV52" s="4" t="s">
        <v>39</v>
      </c>
      <c r="EW52" s="4" t="s">
        <v>39</v>
      </c>
      <c r="EX52" s="4" t="s">
        <v>39</v>
      </c>
      <c r="EY52" s="4" t="s">
        <v>39</v>
      </c>
      <c r="EZ52" s="4" t="s">
        <v>39</v>
      </c>
      <c r="FA52" s="4" t="s">
        <v>39</v>
      </c>
      <c r="FB52" s="4" t="s">
        <v>39</v>
      </c>
      <c r="FC52" s="4" t="s">
        <v>39</v>
      </c>
      <c r="FD52" s="4" t="s">
        <v>39</v>
      </c>
      <c r="FE52" s="4" t="s">
        <v>39</v>
      </c>
      <c r="FF52" s="4" t="s">
        <v>39</v>
      </c>
      <c r="FG52" s="4" t="s">
        <v>39</v>
      </c>
      <c r="FH52" s="4" t="s">
        <v>39</v>
      </c>
      <c r="FI52" s="4" t="s">
        <v>39</v>
      </c>
      <c r="FJ52" s="4" t="s">
        <v>39</v>
      </c>
      <c r="FK52" s="4" t="s">
        <v>39</v>
      </c>
      <c r="FL52" s="4" t="s">
        <v>39</v>
      </c>
      <c r="FM52" s="4" t="s">
        <v>39</v>
      </c>
      <c r="FN52" s="4" t="s">
        <v>39</v>
      </c>
      <c r="FO52" s="4" t="s">
        <v>39</v>
      </c>
      <c r="FP52" s="4" t="s">
        <v>39</v>
      </c>
      <c r="FQ52" s="4" t="s">
        <v>39</v>
      </c>
      <c r="FR52" s="4" t="s">
        <v>39</v>
      </c>
      <c r="FS52" s="4" t="s">
        <v>39</v>
      </c>
      <c r="FT52" s="4" t="s">
        <v>39</v>
      </c>
      <c r="FU52" s="4" t="s">
        <v>39</v>
      </c>
      <c r="FV52" s="4" t="s">
        <v>39</v>
      </c>
      <c r="FW52" s="4" t="s">
        <v>39</v>
      </c>
      <c r="FX52" s="4" t="s">
        <v>39</v>
      </c>
      <c r="FY52" s="4" t="s">
        <v>39</v>
      </c>
      <c r="FZ52" s="4" t="s">
        <v>39</v>
      </c>
      <c r="GA52" s="4" t="s">
        <v>39</v>
      </c>
      <c r="GB52" s="4" t="s">
        <v>39</v>
      </c>
      <c r="GC52" s="4" t="s">
        <v>39</v>
      </c>
      <c r="GD52" s="4" t="s">
        <v>39</v>
      </c>
      <c r="GE52" s="4" t="s">
        <v>39</v>
      </c>
      <c r="GF52" s="4" t="s">
        <v>39</v>
      </c>
      <c r="GG52" s="4" t="s">
        <v>39</v>
      </c>
      <c r="GH52" s="4" t="s">
        <v>39</v>
      </c>
      <c r="GI52" s="4" t="s">
        <v>39</v>
      </c>
      <c r="GJ52" s="4" t="s">
        <v>39</v>
      </c>
      <c r="GK52" s="4" t="s">
        <v>39</v>
      </c>
      <c r="GL52" s="4" t="s">
        <v>39</v>
      </c>
      <c r="GM52" s="4" t="s">
        <v>39</v>
      </c>
      <c r="GN52" s="4" t="s">
        <v>39</v>
      </c>
      <c r="GO52" s="4" t="s">
        <v>39</v>
      </c>
      <c r="GP52" s="4" t="s">
        <v>39</v>
      </c>
      <c r="GQ52" s="4" t="s">
        <v>39</v>
      </c>
      <c r="GR52" s="4" t="s">
        <v>39</v>
      </c>
      <c r="GS52" s="4" t="s">
        <v>39</v>
      </c>
      <c r="GT52" s="4" t="s">
        <v>39</v>
      </c>
      <c r="GU52" s="4" t="s">
        <v>39</v>
      </c>
      <c r="GV52" s="4" t="s">
        <v>39</v>
      </c>
      <c r="GW52" s="4" t="s">
        <v>39</v>
      </c>
      <c r="GX52" s="4" t="s">
        <v>39</v>
      </c>
      <c r="GY52" s="4" t="s">
        <v>39</v>
      </c>
      <c r="GZ52" s="4" t="s">
        <v>39</v>
      </c>
      <c r="HA52" s="4" t="s">
        <v>39</v>
      </c>
      <c r="HB52" s="4" t="s">
        <v>39</v>
      </c>
      <c r="HC52" s="4" t="s">
        <v>39</v>
      </c>
      <c r="HD52" s="4" t="s">
        <v>39</v>
      </c>
      <c r="HE52" s="4" t="s">
        <v>39</v>
      </c>
      <c r="HF52" s="4" t="s">
        <v>39</v>
      </c>
      <c r="HG52" s="4" t="s">
        <v>39</v>
      </c>
      <c r="HH52" s="4" t="s">
        <v>39</v>
      </c>
      <c r="HI52" s="4" t="s">
        <v>39</v>
      </c>
      <c r="HJ52" s="4" t="s">
        <v>39</v>
      </c>
      <c r="HK52" s="4" t="s">
        <v>39</v>
      </c>
      <c r="HL52" s="4" t="s">
        <v>39</v>
      </c>
      <c r="HM52" s="4" t="s">
        <v>39</v>
      </c>
      <c r="HN52" s="4" t="s">
        <v>39</v>
      </c>
      <c r="HO52" s="4" t="s">
        <v>39</v>
      </c>
      <c r="HP52" s="4" t="s">
        <v>39</v>
      </c>
      <c r="HQ52" s="4" t="s">
        <v>39</v>
      </c>
      <c r="HR52" s="4" t="s">
        <v>39</v>
      </c>
      <c r="HS52" s="4" t="s">
        <v>39</v>
      </c>
      <c r="HT52" s="4" t="s">
        <v>39</v>
      </c>
      <c r="HU52" s="4" t="s">
        <v>39</v>
      </c>
      <c r="HV52" s="4" t="s">
        <v>39</v>
      </c>
      <c r="HW52" s="4" t="s">
        <v>39</v>
      </c>
      <c r="HX52" s="4" t="s">
        <v>39</v>
      </c>
      <c r="HY52" s="4" t="s">
        <v>39</v>
      </c>
      <c r="HZ52" s="4" t="s">
        <v>39</v>
      </c>
      <c r="IA52" s="4" t="s">
        <v>39</v>
      </c>
      <c r="IB52" s="4" t="s">
        <v>39</v>
      </c>
      <c r="IC52" s="4" t="s">
        <v>39</v>
      </c>
      <c r="ID52" s="4" t="s">
        <v>39</v>
      </c>
      <c r="IE52" s="4" t="s">
        <v>39</v>
      </c>
      <c r="IF52" s="4" t="s">
        <v>39</v>
      </c>
      <c r="IG52" s="4" t="s">
        <v>39</v>
      </c>
      <c r="IH52" s="4" t="s">
        <v>39</v>
      </c>
      <c r="II52" s="4" t="s">
        <v>39</v>
      </c>
      <c r="IJ52" s="4" t="s">
        <v>39</v>
      </c>
      <c r="IK52" s="4" t="s">
        <v>39</v>
      </c>
      <c r="IL52" s="4" t="s">
        <v>39</v>
      </c>
      <c r="IM52" s="4" t="s">
        <v>39</v>
      </c>
      <c r="IN52" s="4" t="s">
        <v>39</v>
      </c>
      <c r="IO52" s="4" t="s">
        <v>39</v>
      </c>
      <c r="IP52" s="4" t="s">
        <v>39</v>
      </c>
      <c r="IQ52" s="4" t="s">
        <v>39</v>
      </c>
      <c r="IR52" s="4" t="s">
        <v>39</v>
      </c>
      <c r="IS52" s="4" t="s">
        <v>39</v>
      </c>
      <c r="IT52" s="4" t="s">
        <v>39</v>
      </c>
      <c r="IU52" s="4" t="s">
        <v>39</v>
      </c>
      <c r="IV52" s="4" t="s">
        <v>39</v>
      </c>
    </row>
    <row r="53" spans="1:256" ht="15">
      <c r="A53" s="4" t="s">
        <v>40</v>
      </c>
      <c r="B53" s="4" t="s">
        <v>40</v>
      </c>
      <c r="C53" s="4" t="s">
        <v>40</v>
      </c>
      <c r="D53" s="4" t="s">
        <v>40</v>
      </c>
      <c r="E53" s="4" t="s">
        <v>40</v>
      </c>
      <c r="F53" s="4" t="s">
        <v>40</v>
      </c>
      <c r="G53" s="4" t="s">
        <v>40</v>
      </c>
      <c r="H53" s="4" t="s">
        <v>40</v>
      </c>
      <c r="I53" s="4" t="s">
        <v>40</v>
      </c>
      <c r="J53" s="4" t="s">
        <v>40</v>
      </c>
      <c r="K53" s="4" t="s">
        <v>40</v>
      </c>
      <c r="L53" s="4" t="s">
        <v>40</v>
      </c>
      <c r="M53" s="4" t="s">
        <v>40</v>
      </c>
      <c r="N53" s="4" t="s">
        <v>40</v>
      </c>
      <c r="O53" s="4" t="s">
        <v>40</v>
      </c>
      <c r="P53" s="4" t="s">
        <v>40</v>
      </c>
      <c r="Q53" s="4" t="s">
        <v>40</v>
      </c>
      <c r="R53" s="4" t="s">
        <v>40</v>
      </c>
      <c r="S53" s="4" t="s">
        <v>40</v>
      </c>
      <c r="T53" s="4" t="s">
        <v>40</v>
      </c>
      <c r="U53" s="4" t="s">
        <v>40</v>
      </c>
      <c r="V53" s="4" t="s">
        <v>40</v>
      </c>
      <c r="W53" s="4" t="s">
        <v>40</v>
      </c>
      <c r="X53" s="4" t="s">
        <v>40</v>
      </c>
      <c r="Y53" s="4" t="s">
        <v>40</v>
      </c>
      <c r="Z53" s="4" t="s">
        <v>40</v>
      </c>
      <c r="AA53" s="4" t="s">
        <v>40</v>
      </c>
      <c r="AB53" s="4" t="s">
        <v>40</v>
      </c>
      <c r="AC53" s="4" t="s">
        <v>40</v>
      </c>
      <c r="AD53" s="4" t="s">
        <v>40</v>
      </c>
      <c r="AE53" s="4" t="s">
        <v>40</v>
      </c>
      <c r="AF53" s="4" t="s">
        <v>40</v>
      </c>
      <c r="AG53" s="4" t="s">
        <v>40</v>
      </c>
      <c r="AH53" s="4" t="s">
        <v>40</v>
      </c>
      <c r="AI53" s="4" t="s">
        <v>40</v>
      </c>
      <c r="AJ53" s="4" t="s">
        <v>40</v>
      </c>
      <c r="AK53" s="4" t="s">
        <v>40</v>
      </c>
      <c r="AL53" s="4" t="s">
        <v>40</v>
      </c>
      <c r="AM53" s="4" t="s">
        <v>40</v>
      </c>
      <c r="AN53" s="4" t="s">
        <v>40</v>
      </c>
      <c r="AO53" s="4" t="s">
        <v>40</v>
      </c>
      <c r="AP53" s="4" t="s">
        <v>40</v>
      </c>
      <c r="AQ53" s="4" t="s">
        <v>40</v>
      </c>
      <c r="AR53" s="4" t="s">
        <v>40</v>
      </c>
      <c r="AS53" s="4" t="s">
        <v>40</v>
      </c>
      <c r="AT53" s="4" t="s">
        <v>40</v>
      </c>
      <c r="AU53" s="4" t="s">
        <v>40</v>
      </c>
      <c r="AV53" s="4" t="s">
        <v>40</v>
      </c>
      <c r="AW53" s="4" t="s">
        <v>40</v>
      </c>
      <c r="AX53" s="4" t="s">
        <v>40</v>
      </c>
      <c r="AY53" s="4" t="s">
        <v>40</v>
      </c>
      <c r="AZ53" s="4" t="s">
        <v>40</v>
      </c>
      <c r="BA53" s="4" t="s">
        <v>40</v>
      </c>
      <c r="BB53" s="4" t="s">
        <v>40</v>
      </c>
      <c r="BC53" s="4" t="s">
        <v>40</v>
      </c>
      <c r="BD53" s="4" t="s">
        <v>40</v>
      </c>
      <c r="BE53" s="4" t="s">
        <v>40</v>
      </c>
      <c r="BF53" s="4" t="s">
        <v>40</v>
      </c>
      <c r="BG53" s="4" t="s">
        <v>40</v>
      </c>
      <c r="BH53" s="4" t="s">
        <v>40</v>
      </c>
      <c r="BI53" s="4" t="s">
        <v>40</v>
      </c>
      <c r="BJ53" s="4" t="s">
        <v>40</v>
      </c>
      <c r="BK53" s="4" t="s">
        <v>40</v>
      </c>
      <c r="BL53" s="4" t="s">
        <v>40</v>
      </c>
      <c r="BM53" s="4" t="s">
        <v>40</v>
      </c>
      <c r="BN53" s="4" t="s">
        <v>40</v>
      </c>
      <c r="BO53" s="4" t="s">
        <v>40</v>
      </c>
      <c r="BP53" s="4" t="s">
        <v>40</v>
      </c>
      <c r="BQ53" s="4" t="s">
        <v>40</v>
      </c>
      <c r="BR53" s="4" t="s">
        <v>40</v>
      </c>
      <c r="BS53" s="4" t="s">
        <v>40</v>
      </c>
      <c r="BT53" s="4" t="s">
        <v>40</v>
      </c>
      <c r="BU53" s="4" t="s">
        <v>40</v>
      </c>
      <c r="BV53" s="4" t="s">
        <v>40</v>
      </c>
      <c r="BW53" s="4" t="s">
        <v>40</v>
      </c>
      <c r="BX53" s="4" t="s">
        <v>40</v>
      </c>
      <c r="BY53" s="4" t="s">
        <v>40</v>
      </c>
      <c r="BZ53" s="4" t="s">
        <v>40</v>
      </c>
      <c r="CA53" s="4" t="s">
        <v>40</v>
      </c>
      <c r="CB53" s="4" t="s">
        <v>40</v>
      </c>
      <c r="CC53" s="4" t="s">
        <v>40</v>
      </c>
      <c r="CD53" s="4" t="s">
        <v>40</v>
      </c>
      <c r="CE53" s="4" t="s">
        <v>40</v>
      </c>
      <c r="CF53" s="4" t="s">
        <v>40</v>
      </c>
      <c r="CG53" s="4" t="s">
        <v>40</v>
      </c>
      <c r="CH53" s="4" t="s">
        <v>40</v>
      </c>
      <c r="CI53" s="4" t="s">
        <v>40</v>
      </c>
      <c r="CJ53" s="4" t="s">
        <v>40</v>
      </c>
      <c r="CK53" s="4" t="s">
        <v>40</v>
      </c>
      <c r="CL53" s="4" t="s">
        <v>40</v>
      </c>
      <c r="CM53" s="4" t="s">
        <v>40</v>
      </c>
      <c r="CN53" s="4" t="s">
        <v>40</v>
      </c>
      <c r="CO53" s="4" t="s">
        <v>40</v>
      </c>
      <c r="CP53" s="4" t="s">
        <v>40</v>
      </c>
      <c r="CQ53" s="4" t="s">
        <v>40</v>
      </c>
      <c r="CR53" s="4" t="s">
        <v>40</v>
      </c>
      <c r="CS53" s="4" t="s">
        <v>40</v>
      </c>
      <c r="CT53" s="4" t="s">
        <v>40</v>
      </c>
      <c r="CU53" s="4" t="s">
        <v>40</v>
      </c>
      <c r="CV53" s="4" t="s">
        <v>40</v>
      </c>
      <c r="CW53" s="4" t="s">
        <v>40</v>
      </c>
      <c r="CX53" s="4" t="s">
        <v>40</v>
      </c>
      <c r="CY53" s="4" t="s">
        <v>40</v>
      </c>
      <c r="CZ53" s="4" t="s">
        <v>40</v>
      </c>
      <c r="DA53" s="4" t="s">
        <v>40</v>
      </c>
      <c r="DB53" s="4" t="s">
        <v>40</v>
      </c>
      <c r="DC53" s="4" t="s">
        <v>40</v>
      </c>
      <c r="DD53" s="4" t="s">
        <v>40</v>
      </c>
      <c r="DE53" s="4" t="s">
        <v>40</v>
      </c>
      <c r="DF53" s="4" t="s">
        <v>40</v>
      </c>
      <c r="DG53" s="4" t="s">
        <v>40</v>
      </c>
      <c r="DH53" s="4" t="s">
        <v>40</v>
      </c>
      <c r="DI53" s="4" t="s">
        <v>40</v>
      </c>
      <c r="DJ53" s="4" t="s">
        <v>40</v>
      </c>
      <c r="DK53" s="4" t="s">
        <v>40</v>
      </c>
      <c r="DL53" s="4" t="s">
        <v>40</v>
      </c>
      <c r="DM53" s="4" t="s">
        <v>40</v>
      </c>
      <c r="DN53" s="4" t="s">
        <v>40</v>
      </c>
      <c r="DO53" s="4" t="s">
        <v>40</v>
      </c>
      <c r="DP53" s="4" t="s">
        <v>40</v>
      </c>
      <c r="DQ53" s="4" t="s">
        <v>40</v>
      </c>
      <c r="DR53" s="4" t="s">
        <v>40</v>
      </c>
      <c r="DS53" s="4" t="s">
        <v>40</v>
      </c>
      <c r="DT53" s="4" t="s">
        <v>40</v>
      </c>
      <c r="DU53" s="4" t="s">
        <v>40</v>
      </c>
      <c r="DV53" s="4" t="s">
        <v>40</v>
      </c>
      <c r="DW53" s="4" t="s">
        <v>40</v>
      </c>
      <c r="DX53" s="4" t="s">
        <v>40</v>
      </c>
      <c r="DY53" s="4" t="s">
        <v>40</v>
      </c>
      <c r="DZ53" s="4" t="s">
        <v>40</v>
      </c>
      <c r="EA53" s="4" t="s">
        <v>40</v>
      </c>
      <c r="EB53" s="4" t="s">
        <v>40</v>
      </c>
      <c r="EC53" s="4" t="s">
        <v>40</v>
      </c>
      <c r="ED53" s="4" t="s">
        <v>40</v>
      </c>
      <c r="EE53" s="4" t="s">
        <v>40</v>
      </c>
      <c r="EF53" s="4" t="s">
        <v>40</v>
      </c>
      <c r="EG53" s="4" t="s">
        <v>40</v>
      </c>
      <c r="EH53" s="4" t="s">
        <v>40</v>
      </c>
      <c r="EI53" s="4" t="s">
        <v>40</v>
      </c>
      <c r="EJ53" s="4" t="s">
        <v>40</v>
      </c>
      <c r="EK53" s="4" t="s">
        <v>40</v>
      </c>
      <c r="EL53" s="4" t="s">
        <v>40</v>
      </c>
      <c r="EM53" s="4" t="s">
        <v>40</v>
      </c>
      <c r="EN53" s="4" t="s">
        <v>40</v>
      </c>
      <c r="EO53" s="4" t="s">
        <v>40</v>
      </c>
      <c r="EP53" s="4" t="s">
        <v>40</v>
      </c>
      <c r="EQ53" s="4" t="s">
        <v>40</v>
      </c>
      <c r="ER53" s="4" t="s">
        <v>40</v>
      </c>
      <c r="ES53" s="4" t="s">
        <v>40</v>
      </c>
      <c r="ET53" s="4" t="s">
        <v>40</v>
      </c>
      <c r="EU53" s="4" t="s">
        <v>40</v>
      </c>
      <c r="EV53" s="4" t="s">
        <v>40</v>
      </c>
      <c r="EW53" s="4" t="s">
        <v>40</v>
      </c>
      <c r="EX53" s="4" t="s">
        <v>40</v>
      </c>
      <c r="EY53" s="4" t="s">
        <v>40</v>
      </c>
      <c r="EZ53" s="4" t="s">
        <v>40</v>
      </c>
      <c r="FA53" s="4" t="s">
        <v>40</v>
      </c>
      <c r="FB53" s="4" t="s">
        <v>40</v>
      </c>
      <c r="FC53" s="4" t="s">
        <v>40</v>
      </c>
      <c r="FD53" s="4" t="s">
        <v>40</v>
      </c>
      <c r="FE53" s="4" t="s">
        <v>40</v>
      </c>
      <c r="FF53" s="4" t="s">
        <v>40</v>
      </c>
      <c r="FG53" s="4" t="s">
        <v>40</v>
      </c>
      <c r="FH53" s="4" t="s">
        <v>40</v>
      </c>
      <c r="FI53" s="4" t="s">
        <v>40</v>
      </c>
      <c r="FJ53" s="4" t="s">
        <v>40</v>
      </c>
      <c r="FK53" s="4" t="s">
        <v>40</v>
      </c>
      <c r="FL53" s="4" t="s">
        <v>40</v>
      </c>
      <c r="FM53" s="4" t="s">
        <v>40</v>
      </c>
      <c r="FN53" s="4" t="s">
        <v>40</v>
      </c>
      <c r="FO53" s="4" t="s">
        <v>40</v>
      </c>
      <c r="FP53" s="4" t="s">
        <v>40</v>
      </c>
      <c r="FQ53" s="4" t="s">
        <v>40</v>
      </c>
      <c r="FR53" s="4" t="s">
        <v>40</v>
      </c>
      <c r="FS53" s="4" t="s">
        <v>40</v>
      </c>
      <c r="FT53" s="4" t="s">
        <v>40</v>
      </c>
      <c r="FU53" s="4" t="s">
        <v>40</v>
      </c>
      <c r="FV53" s="4" t="s">
        <v>40</v>
      </c>
      <c r="FW53" s="4" t="s">
        <v>40</v>
      </c>
      <c r="FX53" s="4" t="s">
        <v>40</v>
      </c>
      <c r="FY53" s="4" t="s">
        <v>40</v>
      </c>
      <c r="FZ53" s="4" t="s">
        <v>40</v>
      </c>
      <c r="GA53" s="4" t="s">
        <v>40</v>
      </c>
      <c r="GB53" s="4" t="s">
        <v>40</v>
      </c>
      <c r="GC53" s="4" t="s">
        <v>40</v>
      </c>
      <c r="GD53" s="4" t="s">
        <v>40</v>
      </c>
      <c r="GE53" s="4" t="s">
        <v>40</v>
      </c>
      <c r="GF53" s="4" t="s">
        <v>40</v>
      </c>
      <c r="GG53" s="4" t="s">
        <v>40</v>
      </c>
      <c r="GH53" s="4" t="s">
        <v>40</v>
      </c>
      <c r="GI53" s="4" t="s">
        <v>40</v>
      </c>
      <c r="GJ53" s="4" t="s">
        <v>40</v>
      </c>
      <c r="GK53" s="4" t="s">
        <v>40</v>
      </c>
      <c r="GL53" s="4" t="s">
        <v>40</v>
      </c>
      <c r="GM53" s="4" t="s">
        <v>40</v>
      </c>
      <c r="GN53" s="4" t="s">
        <v>40</v>
      </c>
      <c r="GO53" s="4" t="s">
        <v>40</v>
      </c>
      <c r="GP53" s="4" t="s">
        <v>40</v>
      </c>
      <c r="GQ53" s="4" t="s">
        <v>40</v>
      </c>
      <c r="GR53" s="4" t="s">
        <v>40</v>
      </c>
      <c r="GS53" s="4" t="s">
        <v>40</v>
      </c>
      <c r="GT53" s="4" t="s">
        <v>40</v>
      </c>
      <c r="GU53" s="4" t="s">
        <v>40</v>
      </c>
      <c r="GV53" s="4" t="s">
        <v>40</v>
      </c>
      <c r="GW53" s="4" t="s">
        <v>40</v>
      </c>
      <c r="GX53" s="4" t="s">
        <v>40</v>
      </c>
      <c r="GY53" s="4" t="s">
        <v>40</v>
      </c>
      <c r="GZ53" s="4" t="s">
        <v>40</v>
      </c>
      <c r="HA53" s="4" t="s">
        <v>40</v>
      </c>
      <c r="HB53" s="4" t="s">
        <v>40</v>
      </c>
      <c r="HC53" s="4" t="s">
        <v>40</v>
      </c>
      <c r="HD53" s="4" t="s">
        <v>40</v>
      </c>
      <c r="HE53" s="4" t="s">
        <v>40</v>
      </c>
      <c r="HF53" s="4" t="s">
        <v>40</v>
      </c>
      <c r="HG53" s="4" t="s">
        <v>40</v>
      </c>
      <c r="HH53" s="4" t="s">
        <v>40</v>
      </c>
      <c r="HI53" s="4" t="s">
        <v>40</v>
      </c>
      <c r="HJ53" s="4" t="s">
        <v>40</v>
      </c>
      <c r="HK53" s="4" t="s">
        <v>40</v>
      </c>
      <c r="HL53" s="4" t="s">
        <v>40</v>
      </c>
      <c r="HM53" s="4" t="s">
        <v>40</v>
      </c>
      <c r="HN53" s="4" t="s">
        <v>40</v>
      </c>
      <c r="HO53" s="4" t="s">
        <v>40</v>
      </c>
      <c r="HP53" s="4" t="s">
        <v>40</v>
      </c>
      <c r="HQ53" s="4" t="s">
        <v>40</v>
      </c>
      <c r="HR53" s="4" t="s">
        <v>40</v>
      </c>
      <c r="HS53" s="4" t="s">
        <v>40</v>
      </c>
      <c r="HT53" s="4" t="s">
        <v>40</v>
      </c>
      <c r="HU53" s="4" t="s">
        <v>40</v>
      </c>
      <c r="HV53" s="4" t="s">
        <v>40</v>
      </c>
      <c r="HW53" s="4" t="s">
        <v>40</v>
      </c>
      <c r="HX53" s="4" t="s">
        <v>40</v>
      </c>
      <c r="HY53" s="4" t="s">
        <v>40</v>
      </c>
      <c r="HZ53" s="4" t="s">
        <v>40</v>
      </c>
      <c r="IA53" s="4" t="s">
        <v>40</v>
      </c>
      <c r="IB53" s="4" t="s">
        <v>40</v>
      </c>
      <c r="IC53" s="4" t="s">
        <v>40</v>
      </c>
      <c r="ID53" s="4" t="s">
        <v>40</v>
      </c>
      <c r="IE53" s="4" t="s">
        <v>40</v>
      </c>
      <c r="IF53" s="4" t="s">
        <v>40</v>
      </c>
      <c r="IG53" s="4" t="s">
        <v>40</v>
      </c>
      <c r="IH53" s="4" t="s">
        <v>40</v>
      </c>
      <c r="II53" s="4" t="s">
        <v>40</v>
      </c>
      <c r="IJ53" s="4" t="s">
        <v>40</v>
      </c>
      <c r="IK53" s="4" t="s">
        <v>40</v>
      </c>
      <c r="IL53" s="4" t="s">
        <v>40</v>
      </c>
      <c r="IM53" s="4" t="s">
        <v>40</v>
      </c>
      <c r="IN53" s="4" t="s">
        <v>40</v>
      </c>
      <c r="IO53" s="4" t="s">
        <v>40</v>
      </c>
      <c r="IP53" s="4" t="s">
        <v>40</v>
      </c>
      <c r="IQ53" s="4" t="s">
        <v>40</v>
      </c>
      <c r="IR53" s="4" t="s">
        <v>40</v>
      </c>
      <c r="IS53" s="4" t="s">
        <v>40</v>
      </c>
      <c r="IT53" s="4" t="s">
        <v>40</v>
      </c>
      <c r="IU53" s="4" t="s">
        <v>40</v>
      </c>
      <c r="IV53" s="4" t="s">
        <v>40</v>
      </c>
    </row>
    <row r="54" spans="1:256" ht="15">
      <c r="A54" s="4" t="s">
        <v>41</v>
      </c>
      <c r="B54" s="4" t="s">
        <v>41</v>
      </c>
      <c r="C54" s="4" t="s">
        <v>41</v>
      </c>
      <c r="D54" s="4" t="s">
        <v>41</v>
      </c>
      <c r="E54" s="4" t="s">
        <v>41</v>
      </c>
      <c r="F54" s="4" t="s">
        <v>41</v>
      </c>
      <c r="G54" s="4" t="s">
        <v>41</v>
      </c>
      <c r="H54" s="4" t="s">
        <v>41</v>
      </c>
      <c r="I54" s="4" t="s">
        <v>41</v>
      </c>
      <c r="J54" s="4" t="s">
        <v>41</v>
      </c>
      <c r="K54" s="4" t="s">
        <v>41</v>
      </c>
      <c r="L54" s="4" t="s">
        <v>41</v>
      </c>
      <c r="M54" s="4" t="s">
        <v>41</v>
      </c>
      <c r="N54" s="4" t="s">
        <v>41</v>
      </c>
      <c r="O54" s="4" t="s">
        <v>41</v>
      </c>
      <c r="P54" s="4" t="s">
        <v>41</v>
      </c>
      <c r="Q54" s="4" t="s">
        <v>41</v>
      </c>
      <c r="R54" s="4" t="s">
        <v>41</v>
      </c>
      <c r="S54" s="4" t="s">
        <v>41</v>
      </c>
      <c r="T54" s="4" t="s">
        <v>41</v>
      </c>
      <c r="U54" s="4" t="s">
        <v>41</v>
      </c>
      <c r="V54" s="4" t="s">
        <v>41</v>
      </c>
      <c r="W54" s="4" t="s">
        <v>41</v>
      </c>
      <c r="X54" s="4" t="s">
        <v>41</v>
      </c>
      <c r="Y54" s="4" t="s">
        <v>41</v>
      </c>
      <c r="Z54" s="4" t="s">
        <v>41</v>
      </c>
      <c r="AA54" s="4" t="s">
        <v>41</v>
      </c>
      <c r="AB54" s="4" t="s">
        <v>41</v>
      </c>
      <c r="AC54" s="4" t="s">
        <v>41</v>
      </c>
      <c r="AD54" s="4" t="s">
        <v>41</v>
      </c>
      <c r="AE54" s="4" t="s">
        <v>41</v>
      </c>
      <c r="AF54" s="4" t="s">
        <v>41</v>
      </c>
      <c r="AG54" s="4" t="s">
        <v>41</v>
      </c>
      <c r="AH54" s="4" t="s">
        <v>41</v>
      </c>
      <c r="AI54" s="4" t="s">
        <v>41</v>
      </c>
      <c r="AJ54" s="4" t="s">
        <v>41</v>
      </c>
      <c r="AK54" s="4" t="s">
        <v>41</v>
      </c>
      <c r="AL54" s="4" t="s">
        <v>41</v>
      </c>
      <c r="AM54" s="4" t="s">
        <v>41</v>
      </c>
      <c r="AN54" s="4" t="s">
        <v>41</v>
      </c>
      <c r="AO54" s="4" t="s">
        <v>41</v>
      </c>
      <c r="AP54" s="4" t="s">
        <v>41</v>
      </c>
      <c r="AQ54" s="4" t="s">
        <v>41</v>
      </c>
      <c r="AR54" s="4" t="s">
        <v>41</v>
      </c>
      <c r="AS54" s="4" t="s">
        <v>41</v>
      </c>
      <c r="AT54" s="4" t="s">
        <v>41</v>
      </c>
      <c r="AU54" s="4" t="s">
        <v>41</v>
      </c>
      <c r="AV54" s="4" t="s">
        <v>41</v>
      </c>
      <c r="AW54" s="4" t="s">
        <v>41</v>
      </c>
      <c r="AX54" s="4" t="s">
        <v>41</v>
      </c>
      <c r="AY54" s="4" t="s">
        <v>41</v>
      </c>
      <c r="AZ54" s="4" t="s">
        <v>41</v>
      </c>
      <c r="BA54" s="4" t="s">
        <v>41</v>
      </c>
      <c r="BB54" s="4" t="s">
        <v>41</v>
      </c>
      <c r="BC54" s="4" t="s">
        <v>41</v>
      </c>
      <c r="BD54" s="4" t="s">
        <v>41</v>
      </c>
      <c r="BE54" s="4" t="s">
        <v>41</v>
      </c>
      <c r="BF54" s="4" t="s">
        <v>41</v>
      </c>
      <c r="BG54" s="4" t="s">
        <v>41</v>
      </c>
      <c r="BH54" s="4" t="s">
        <v>41</v>
      </c>
      <c r="BI54" s="4" t="s">
        <v>41</v>
      </c>
      <c r="BJ54" s="4" t="s">
        <v>41</v>
      </c>
      <c r="BK54" s="4" t="s">
        <v>41</v>
      </c>
      <c r="BL54" s="4" t="s">
        <v>41</v>
      </c>
      <c r="BM54" s="4" t="s">
        <v>41</v>
      </c>
      <c r="BN54" s="4" t="s">
        <v>41</v>
      </c>
      <c r="BO54" s="4" t="s">
        <v>41</v>
      </c>
      <c r="BP54" s="4" t="s">
        <v>41</v>
      </c>
      <c r="BQ54" s="4" t="s">
        <v>41</v>
      </c>
      <c r="BR54" s="4" t="s">
        <v>41</v>
      </c>
      <c r="BS54" s="4" t="s">
        <v>41</v>
      </c>
      <c r="BT54" s="4" t="s">
        <v>41</v>
      </c>
      <c r="BU54" s="4" t="s">
        <v>41</v>
      </c>
      <c r="BV54" s="4" t="s">
        <v>41</v>
      </c>
      <c r="BW54" s="4" t="s">
        <v>41</v>
      </c>
      <c r="BX54" s="4" t="s">
        <v>41</v>
      </c>
      <c r="BY54" s="4" t="s">
        <v>41</v>
      </c>
      <c r="BZ54" s="4" t="s">
        <v>41</v>
      </c>
      <c r="CA54" s="4" t="s">
        <v>41</v>
      </c>
      <c r="CB54" s="4" t="s">
        <v>41</v>
      </c>
      <c r="CC54" s="4" t="s">
        <v>41</v>
      </c>
      <c r="CD54" s="4" t="s">
        <v>41</v>
      </c>
      <c r="CE54" s="4" t="s">
        <v>41</v>
      </c>
      <c r="CF54" s="4" t="s">
        <v>41</v>
      </c>
      <c r="CG54" s="4" t="s">
        <v>41</v>
      </c>
      <c r="CH54" s="4" t="s">
        <v>41</v>
      </c>
      <c r="CI54" s="4" t="s">
        <v>41</v>
      </c>
      <c r="CJ54" s="4" t="s">
        <v>41</v>
      </c>
      <c r="CK54" s="4" t="s">
        <v>41</v>
      </c>
      <c r="CL54" s="4" t="s">
        <v>41</v>
      </c>
      <c r="CM54" s="4" t="s">
        <v>41</v>
      </c>
      <c r="CN54" s="4" t="s">
        <v>41</v>
      </c>
      <c r="CO54" s="4" t="s">
        <v>41</v>
      </c>
      <c r="CP54" s="4" t="s">
        <v>41</v>
      </c>
      <c r="CQ54" s="4" t="s">
        <v>41</v>
      </c>
      <c r="CR54" s="4" t="s">
        <v>41</v>
      </c>
      <c r="CS54" s="4" t="s">
        <v>41</v>
      </c>
      <c r="CT54" s="4" t="s">
        <v>41</v>
      </c>
      <c r="CU54" s="4" t="s">
        <v>41</v>
      </c>
      <c r="CV54" s="4" t="s">
        <v>41</v>
      </c>
      <c r="CW54" s="4" t="s">
        <v>41</v>
      </c>
      <c r="CX54" s="4" t="s">
        <v>41</v>
      </c>
      <c r="CY54" s="4" t="s">
        <v>41</v>
      </c>
      <c r="CZ54" s="4" t="s">
        <v>41</v>
      </c>
      <c r="DA54" s="4" t="s">
        <v>41</v>
      </c>
      <c r="DB54" s="4" t="s">
        <v>41</v>
      </c>
      <c r="DC54" s="4" t="s">
        <v>41</v>
      </c>
      <c r="DD54" s="4" t="s">
        <v>41</v>
      </c>
      <c r="DE54" s="4" t="s">
        <v>41</v>
      </c>
      <c r="DF54" s="4" t="s">
        <v>41</v>
      </c>
      <c r="DG54" s="4" t="s">
        <v>41</v>
      </c>
      <c r="DH54" s="4" t="s">
        <v>41</v>
      </c>
      <c r="DI54" s="4" t="s">
        <v>41</v>
      </c>
      <c r="DJ54" s="4" t="s">
        <v>41</v>
      </c>
      <c r="DK54" s="4" t="s">
        <v>41</v>
      </c>
      <c r="DL54" s="4" t="s">
        <v>41</v>
      </c>
      <c r="DM54" s="4" t="s">
        <v>41</v>
      </c>
      <c r="DN54" s="4" t="s">
        <v>41</v>
      </c>
      <c r="DO54" s="4" t="s">
        <v>41</v>
      </c>
      <c r="DP54" s="4" t="s">
        <v>41</v>
      </c>
      <c r="DQ54" s="4" t="s">
        <v>41</v>
      </c>
      <c r="DR54" s="4" t="s">
        <v>41</v>
      </c>
      <c r="DS54" s="4" t="s">
        <v>41</v>
      </c>
      <c r="DT54" s="4" t="s">
        <v>41</v>
      </c>
      <c r="DU54" s="4" t="s">
        <v>41</v>
      </c>
      <c r="DV54" s="4" t="s">
        <v>41</v>
      </c>
      <c r="DW54" s="4" t="s">
        <v>41</v>
      </c>
      <c r="DX54" s="4" t="s">
        <v>41</v>
      </c>
      <c r="DY54" s="4" t="s">
        <v>41</v>
      </c>
      <c r="DZ54" s="4" t="s">
        <v>41</v>
      </c>
      <c r="EA54" s="4" t="s">
        <v>41</v>
      </c>
      <c r="EB54" s="4" t="s">
        <v>41</v>
      </c>
      <c r="EC54" s="4" t="s">
        <v>41</v>
      </c>
      <c r="ED54" s="4" t="s">
        <v>41</v>
      </c>
      <c r="EE54" s="4" t="s">
        <v>41</v>
      </c>
      <c r="EF54" s="4" t="s">
        <v>41</v>
      </c>
      <c r="EG54" s="4" t="s">
        <v>41</v>
      </c>
      <c r="EH54" s="4" t="s">
        <v>41</v>
      </c>
      <c r="EI54" s="4" t="s">
        <v>41</v>
      </c>
      <c r="EJ54" s="4" t="s">
        <v>41</v>
      </c>
      <c r="EK54" s="4" t="s">
        <v>41</v>
      </c>
      <c r="EL54" s="4" t="s">
        <v>41</v>
      </c>
      <c r="EM54" s="4" t="s">
        <v>41</v>
      </c>
      <c r="EN54" s="4" t="s">
        <v>41</v>
      </c>
      <c r="EO54" s="4" t="s">
        <v>41</v>
      </c>
      <c r="EP54" s="4" t="s">
        <v>41</v>
      </c>
      <c r="EQ54" s="4" t="s">
        <v>41</v>
      </c>
      <c r="ER54" s="4" t="s">
        <v>41</v>
      </c>
      <c r="ES54" s="4" t="s">
        <v>41</v>
      </c>
      <c r="ET54" s="4" t="s">
        <v>41</v>
      </c>
      <c r="EU54" s="4" t="s">
        <v>41</v>
      </c>
      <c r="EV54" s="4" t="s">
        <v>41</v>
      </c>
      <c r="EW54" s="4" t="s">
        <v>41</v>
      </c>
      <c r="EX54" s="4" t="s">
        <v>41</v>
      </c>
      <c r="EY54" s="4" t="s">
        <v>41</v>
      </c>
      <c r="EZ54" s="4" t="s">
        <v>41</v>
      </c>
      <c r="FA54" s="4" t="s">
        <v>41</v>
      </c>
      <c r="FB54" s="4" t="s">
        <v>41</v>
      </c>
      <c r="FC54" s="4" t="s">
        <v>41</v>
      </c>
      <c r="FD54" s="4" t="s">
        <v>41</v>
      </c>
      <c r="FE54" s="4" t="s">
        <v>41</v>
      </c>
      <c r="FF54" s="4" t="s">
        <v>41</v>
      </c>
      <c r="FG54" s="4" t="s">
        <v>41</v>
      </c>
      <c r="FH54" s="4" t="s">
        <v>41</v>
      </c>
      <c r="FI54" s="4" t="s">
        <v>41</v>
      </c>
      <c r="FJ54" s="4" t="s">
        <v>41</v>
      </c>
      <c r="FK54" s="4" t="s">
        <v>41</v>
      </c>
      <c r="FL54" s="4" t="s">
        <v>41</v>
      </c>
      <c r="FM54" s="4" t="s">
        <v>41</v>
      </c>
      <c r="FN54" s="4" t="s">
        <v>41</v>
      </c>
      <c r="FO54" s="4" t="s">
        <v>41</v>
      </c>
      <c r="FP54" s="4" t="s">
        <v>41</v>
      </c>
      <c r="FQ54" s="4" t="s">
        <v>41</v>
      </c>
      <c r="FR54" s="4" t="s">
        <v>41</v>
      </c>
      <c r="FS54" s="4" t="s">
        <v>41</v>
      </c>
      <c r="FT54" s="4" t="s">
        <v>41</v>
      </c>
      <c r="FU54" s="4" t="s">
        <v>41</v>
      </c>
      <c r="FV54" s="4" t="s">
        <v>41</v>
      </c>
      <c r="FW54" s="4" t="s">
        <v>41</v>
      </c>
      <c r="FX54" s="4" t="s">
        <v>41</v>
      </c>
      <c r="FY54" s="4" t="s">
        <v>41</v>
      </c>
      <c r="FZ54" s="4" t="s">
        <v>41</v>
      </c>
      <c r="GA54" s="4" t="s">
        <v>41</v>
      </c>
      <c r="GB54" s="4" t="s">
        <v>41</v>
      </c>
      <c r="GC54" s="4" t="s">
        <v>41</v>
      </c>
      <c r="GD54" s="4" t="s">
        <v>41</v>
      </c>
      <c r="GE54" s="4" t="s">
        <v>41</v>
      </c>
      <c r="GF54" s="4" t="s">
        <v>41</v>
      </c>
      <c r="GG54" s="4" t="s">
        <v>41</v>
      </c>
      <c r="GH54" s="4" t="s">
        <v>41</v>
      </c>
      <c r="GI54" s="4" t="s">
        <v>41</v>
      </c>
      <c r="GJ54" s="4" t="s">
        <v>41</v>
      </c>
      <c r="GK54" s="4" t="s">
        <v>41</v>
      </c>
      <c r="GL54" s="4" t="s">
        <v>41</v>
      </c>
      <c r="GM54" s="4" t="s">
        <v>41</v>
      </c>
      <c r="GN54" s="4" t="s">
        <v>41</v>
      </c>
      <c r="GO54" s="4" t="s">
        <v>41</v>
      </c>
      <c r="GP54" s="4" t="s">
        <v>41</v>
      </c>
      <c r="GQ54" s="4" t="s">
        <v>41</v>
      </c>
      <c r="GR54" s="4" t="s">
        <v>41</v>
      </c>
      <c r="GS54" s="4" t="s">
        <v>41</v>
      </c>
      <c r="GT54" s="4" t="s">
        <v>41</v>
      </c>
      <c r="GU54" s="4" t="s">
        <v>41</v>
      </c>
      <c r="GV54" s="4" t="s">
        <v>41</v>
      </c>
      <c r="GW54" s="4" t="s">
        <v>41</v>
      </c>
      <c r="GX54" s="4" t="s">
        <v>41</v>
      </c>
      <c r="GY54" s="4" t="s">
        <v>41</v>
      </c>
      <c r="GZ54" s="4" t="s">
        <v>41</v>
      </c>
      <c r="HA54" s="4" t="s">
        <v>41</v>
      </c>
      <c r="HB54" s="4" t="s">
        <v>41</v>
      </c>
      <c r="HC54" s="4" t="s">
        <v>41</v>
      </c>
      <c r="HD54" s="4" t="s">
        <v>41</v>
      </c>
      <c r="HE54" s="4" t="s">
        <v>41</v>
      </c>
      <c r="HF54" s="4" t="s">
        <v>41</v>
      </c>
      <c r="HG54" s="4" t="s">
        <v>41</v>
      </c>
      <c r="HH54" s="4" t="s">
        <v>41</v>
      </c>
      <c r="HI54" s="4" t="s">
        <v>41</v>
      </c>
      <c r="HJ54" s="4" t="s">
        <v>41</v>
      </c>
      <c r="HK54" s="4" t="s">
        <v>41</v>
      </c>
      <c r="HL54" s="4" t="s">
        <v>41</v>
      </c>
      <c r="HM54" s="4" t="s">
        <v>41</v>
      </c>
      <c r="HN54" s="4" t="s">
        <v>41</v>
      </c>
      <c r="HO54" s="4" t="s">
        <v>41</v>
      </c>
      <c r="HP54" s="4" t="s">
        <v>41</v>
      </c>
      <c r="HQ54" s="4" t="s">
        <v>41</v>
      </c>
      <c r="HR54" s="4" t="s">
        <v>41</v>
      </c>
      <c r="HS54" s="4" t="s">
        <v>41</v>
      </c>
      <c r="HT54" s="4" t="s">
        <v>41</v>
      </c>
      <c r="HU54" s="4" t="s">
        <v>41</v>
      </c>
      <c r="HV54" s="4" t="s">
        <v>41</v>
      </c>
      <c r="HW54" s="4" t="s">
        <v>41</v>
      </c>
      <c r="HX54" s="4" t="s">
        <v>41</v>
      </c>
      <c r="HY54" s="4" t="s">
        <v>41</v>
      </c>
      <c r="HZ54" s="4" t="s">
        <v>41</v>
      </c>
      <c r="IA54" s="4" t="s">
        <v>41</v>
      </c>
      <c r="IB54" s="4" t="s">
        <v>41</v>
      </c>
      <c r="IC54" s="4" t="s">
        <v>41</v>
      </c>
      <c r="ID54" s="4" t="s">
        <v>41</v>
      </c>
      <c r="IE54" s="4" t="s">
        <v>41</v>
      </c>
      <c r="IF54" s="4" t="s">
        <v>41</v>
      </c>
      <c r="IG54" s="4" t="s">
        <v>41</v>
      </c>
      <c r="IH54" s="4" t="s">
        <v>41</v>
      </c>
      <c r="II54" s="4" t="s">
        <v>41</v>
      </c>
      <c r="IJ54" s="4" t="s">
        <v>41</v>
      </c>
      <c r="IK54" s="4" t="s">
        <v>41</v>
      </c>
      <c r="IL54" s="4" t="s">
        <v>41</v>
      </c>
      <c r="IM54" s="4" t="s">
        <v>41</v>
      </c>
      <c r="IN54" s="4" t="s">
        <v>41</v>
      </c>
      <c r="IO54" s="4" t="s">
        <v>41</v>
      </c>
      <c r="IP54" s="4" t="s">
        <v>41</v>
      </c>
      <c r="IQ54" s="4" t="s">
        <v>41</v>
      </c>
      <c r="IR54" s="4" t="s">
        <v>41</v>
      </c>
      <c r="IS54" s="4" t="s">
        <v>41</v>
      </c>
      <c r="IT54" s="4" t="s">
        <v>41</v>
      </c>
      <c r="IU54" s="4" t="s">
        <v>41</v>
      </c>
      <c r="IV54" s="4" t="s">
        <v>41</v>
      </c>
    </row>
    <row r="55" spans="1:29" ht="15">
      <c r="A55" s="17">
        <v>1</v>
      </c>
      <c r="B55" s="17"/>
      <c r="C55" s="17"/>
      <c r="D55" s="17"/>
      <c r="E55" s="24"/>
      <c r="F55" s="20"/>
      <c r="G55" s="20"/>
      <c r="H55" s="25">
        <f>+R55</f>
        <v>0</v>
      </c>
      <c r="I55" s="17"/>
      <c r="J55" s="17"/>
      <c r="K55" s="17"/>
      <c r="L55" s="16"/>
      <c r="M55" s="17"/>
      <c r="N55" s="17"/>
      <c r="O55" s="17"/>
      <c r="P55" s="17"/>
      <c r="Q55" s="17"/>
      <c r="R55" s="19">
        <f>SUM(I55:Q55)</f>
        <v>0</v>
      </c>
      <c r="S55" s="7">
        <f>SUM(LARGE(T55:AD55,{1,2,3,4}))</f>
        <v>0</v>
      </c>
      <c r="T55" s="7">
        <f>+IF(COUNT($I55:$L55)&gt;0,LARGE($I55:$L55,1),0)</f>
        <v>0</v>
      </c>
      <c r="U55" s="7">
        <f>+IF(COUNT($I55:$L55)&gt;1,LARGE($I55:$L55,2),0)</f>
        <v>0</v>
      </c>
      <c r="V55" s="7">
        <f>+IF(COUNT($M55:$Q55)&gt;0,LARGE($M55:$Q55,1),0)</f>
        <v>0</v>
      </c>
      <c r="W55" s="7">
        <f>+IF(COUNT($M55:$Q55)&gt;1,LARGE($M55:$Q55,2),0)</f>
        <v>0</v>
      </c>
      <c r="X55" s="7">
        <f>+IF(COUNT($M55:$Q55)&gt;2,LARGE($M55:$Q55,3),0)</f>
        <v>0</v>
      </c>
      <c r="Y55" s="7">
        <f>+IF(COUNT($M55:$Q55)&gt;3,LARGE($M55:$Q55,4),0)</f>
        <v>0</v>
      </c>
      <c r="Z55" s="7">
        <f>+IF(COUNT($M55:$Q55)&gt;4,LARGE($M55:$Q55,5),0)</f>
        <v>0</v>
      </c>
      <c r="AA55" s="7">
        <f>+IF(COUNT($M55:$Q55)&gt;5,LARGE($M55:$Q55,6),0)</f>
        <v>0</v>
      </c>
      <c r="AB55" s="7">
        <f>+IF(COUNT($M55:$Q55)&gt;6,LARGE($M55:$Q55,7),0)</f>
        <v>0</v>
      </c>
      <c r="AC55" s="7">
        <f>+IF(COUNT($M55:$Q55)&gt;7,LARGE($M55:$Q55,8),0)</f>
        <v>0</v>
      </c>
    </row>
    <row r="56" spans="5:29" s="11" customFormat="1" ht="15">
      <c r="E56" s="13"/>
      <c r="F56" s="14"/>
      <c r="G56" s="14"/>
      <c r="H56" s="10"/>
      <c r="L56" s="10"/>
      <c r="R56" s="12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5:29" s="11" customFormat="1" ht="15">
      <c r="E57" s="13"/>
      <c r="F57" s="14"/>
      <c r="G57" s="14"/>
      <c r="H57" s="10"/>
      <c r="L57" s="10"/>
      <c r="R57" s="1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5:29" s="11" customFormat="1" ht="15">
      <c r="E58" s="13"/>
      <c r="F58" s="14"/>
      <c r="G58" s="14"/>
      <c r="H58" s="10"/>
      <c r="L58" s="10"/>
      <c r="R58" s="12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5:29" s="11" customFormat="1" ht="15">
      <c r="E59" s="13"/>
      <c r="F59" s="14"/>
      <c r="G59" s="14"/>
      <c r="H59" s="10"/>
      <c r="L59" s="10"/>
      <c r="R59" s="1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5:29" s="11" customFormat="1" ht="15">
      <c r="E60" s="13"/>
      <c r="F60" s="14"/>
      <c r="G60" s="14"/>
      <c r="H60" s="10"/>
      <c r="L60" s="10"/>
      <c r="R60" s="1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5:29" s="11" customFormat="1" ht="15">
      <c r="E61" s="13"/>
      <c r="F61" s="14"/>
      <c r="G61" s="14"/>
      <c r="H61" s="10"/>
      <c r="L61" s="10"/>
      <c r="R61" s="1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5:29" s="11" customFormat="1" ht="15">
      <c r="E62" s="13"/>
      <c r="F62" s="14"/>
      <c r="G62" s="14"/>
      <c r="H62" s="10"/>
      <c r="L62" s="10"/>
      <c r="R62" s="1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5:29" s="11" customFormat="1" ht="15">
      <c r="E63" s="13"/>
      <c r="F63" s="14"/>
      <c r="G63" s="14"/>
      <c r="H63" s="10"/>
      <c r="L63" s="10"/>
      <c r="R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5:29" s="11" customFormat="1" ht="15">
      <c r="E64" s="13"/>
      <c r="F64" s="14"/>
      <c r="G64" s="14"/>
      <c r="H64" s="10"/>
      <c r="L64" s="10"/>
      <c r="R64" s="1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5:29" s="11" customFormat="1" ht="15">
      <c r="E65" s="13"/>
      <c r="F65" s="14"/>
      <c r="G65" s="14"/>
      <c r="H65" s="10"/>
      <c r="L65" s="10"/>
      <c r="R65" s="1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5:29" s="11" customFormat="1" ht="15">
      <c r="E66" s="13"/>
      <c r="F66" s="14"/>
      <c r="G66" s="14"/>
      <c r="H66" s="10"/>
      <c r="L66" s="10"/>
      <c r="R66" s="1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5:29" s="11" customFormat="1" ht="15">
      <c r="E67" s="13"/>
      <c r="F67" s="14"/>
      <c r="G67" s="14"/>
      <c r="H67" s="10"/>
      <c r="L67" s="10"/>
      <c r="R67" s="1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5:29" s="11" customFormat="1" ht="15">
      <c r="E68" s="13"/>
      <c r="F68" s="14"/>
      <c r="G68" s="14"/>
      <c r="H68" s="10"/>
      <c r="L68" s="10"/>
      <c r="R68" s="1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5:29" s="11" customFormat="1" ht="15">
      <c r="E69" s="13"/>
      <c r="F69" s="14"/>
      <c r="G69" s="14"/>
      <c r="H69" s="10"/>
      <c r="L69" s="10"/>
      <c r="R69" s="1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5:29" s="11" customFormat="1" ht="15">
      <c r="E70" s="13"/>
      <c r="F70" s="14"/>
      <c r="G70" s="14"/>
      <c r="H70" s="10"/>
      <c r="L70" s="10"/>
      <c r="R70" s="1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5:29" s="11" customFormat="1" ht="15">
      <c r="E71" s="13"/>
      <c r="F71" s="14"/>
      <c r="G71" s="14"/>
      <c r="H71" s="10"/>
      <c r="L71" s="10"/>
      <c r="R71" s="1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5:29" s="11" customFormat="1" ht="15">
      <c r="E72" s="13"/>
      <c r="F72" s="14"/>
      <c r="G72" s="14"/>
      <c r="H72" s="10"/>
      <c r="L72" s="10"/>
      <c r="R72" s="1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5:29" s="11" customFormat="1" ht="15">
      <c r="E73" s="13"/>
      <c r="F73" s="14"/>
      <c r="G73" s="14"/>
      <c r="H73" s="10"/>
      <c r="L73" s="10"/>
      <c r="R73" s="1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5:29" s="11" customFormat="1" ht="15">
      <c r="E74" s="13"/>
      <c r="F74" s="14"/>
      <c r="G74" s="14"/>
      <c r="H74" s="10"/>
      <c r="L74" s="10"/>
      <c r="R74" s="1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5:29" s="11" customFormat="1" ht="15">
      <c r="E75" s="13"/>
      <c r="F75" s="14"/>
      <c r="G75" s="14"/>
      <c r="H75" s="10"/>
      <c r="L75" s="10"/>
      <c r="R75" s="1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5:29" s="11" customFormat="1" ht="15">
      <c r="E76" s="13"/>
      <c r="F76" s="14"/>
      <c r="G76" s="14"/>
      <c r="H76" s="10"/>
      <c r="L76" s="10"/>
      <c r="R76" s="1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5:29" s="11" customFormat="1" ht="15">
      <c r="E77" s="13"/>
      <c r="F77" s="14"/>
      <c r="G77" s="14"/>
      <c r="H77" s="10"/>
      <c r="L77" s="10"/>
      <c r="R77" s="12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5:29" s="11" customFormat="1" ht="15">
      <c r="E78" s="13"/>
      <c r="F78" s="14"/>
      <c r="G78" s="14"/>
      <c r="H78" s="10"/>
      <c r="L78" s="10"/>
      <c r="R78" s="1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5:29" s="11" customFormat="1" ht="15">
      <c r="E79" s="13"/>
      <c r="F79" s="14"/>
      <c r="G79" s="14"/>
      <c r="H79" s="10"/>
      <c r="L79" s="10"/>
      <c r="R79" s="12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5:29" s="11" customFormat="1" ht="15">
      <c r="E80" s="13"/>
      <c r="F80" s="14"/>
      <c r="G80" s="14"/>
      <c r="H80" s="10"/>
      <c r="L80" s="10"/>
      <c r="R80" s="1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5:29" s="11" customFormat="1" ht="15">
      <c r="E81" s="13"/>
      <c r="F81" s="14"/>
      <c r="G81" s="14"/>
      <c r="H81" s="10"/>
      <c r="L81" s="10"/>
      <c r="R81" s="12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5:29" s="11" customFormat="1" ht="15">
      <c r="E82" s="13"/>
      <c r="F82" s="14"/>
      <c r="G82" s="14"/>
      <c r="H82" s="10"/>
      <c r="L82" s="10"/>
      <c r="R82" s="12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5:29" s="11" customFormat="1" ht="15">
      <c r="E83" s="13"/>
      <c r="F83" s="14"/>
      <c r="G83" s="14"/>
      <c r="H83" s="10"/>
      <c r="L83" s="10"/>
      <c r="R83" s="12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5:29" s="11" customFormat="1" ht="15">
      <c r="E84" s="13"/>
      <c r="F84" s="14"/>
      <c r="G84" s="14"/>
      <c r="H84" s="10"/>
      <c r="L84" s="10"/>
      <c r="R84" s="12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5:29" s="11" customFormat="1" ht="15">
      <c r="E85" s="13"/>
      <c r="F85" s="14"/>
      <c r="G85" s="14"/>
      <c r="H85" s="10"/>
      <c r="L85" s="10"/>
      <c r="R85" s="12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5:29" s="11" customFormat="1" ht="15">
      <c r="E86" s="13"/>
      <c r="F86" s="14"/>
      <c r="G86" s="14"/>
      <c r="H86" s="10"/>
      <c r="L86" s="10"/>
      <c r="R86" s="12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5:29" s="11" customFormat="1" ht="15">
      <c r="E87" s="13"/>
      <c r="F87" s="14"/>
      <c r="G87" s="14"/>
      <c r="H87" s="10"/>
      <c r="L87" s="10"/>
      <c r="R87" s="12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5:29" s="11" customFormat="1" ht="15">
      <c r="E88" s="13"/>
      <c r="F88" s="14"/>
      <c r="G88" s="14"/>
      <c r="H88" s="10"/>
      <c r="L88" s="10"/>
      <c r="R88" s="12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5:29" s="11" customFormat="1" ht="15">
      <c r="E89" s="13"/>
      <c r="F89" s="14"/>
      <c r="G89" s="14"/>
      <c r="H89" s="10"/>
      <c r="L89" s="10"/>
      <c r="R89" s="12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5:29" s="11" customFormat="1" ht="15">
      <c r="E90" s="13"/>
      <c r="F90" s="14"/>
      <c r="G90" s="14"/>
      <c r="H90" s="10"/>
      <c r="L90" s="10"/>
      <c r="R90" s="12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5:29" s="11" customFormat="1" ht="15">
      <c r="E91" s="13"/>
      <c r="F91" s="14"/>
      <c r="G91" s="14"/>
      <c r="H91" s="10"/>
      <c r="L91" s="10"/>
      <c r="R91" s="12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5:29" s="11" customFormat="1" ht="15">
      <c r="E92" s="13"/>
      <c r="F92" s="14"/>
      <c r="G92" s="14"/>
      <c r="H92" s="10"/>
      <c r="L92" s="10"/>
      <c r="R92" s="12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5:29" s="11" customFormat="1" ht="15">
      <c r="E93" s="13"/>
      <c r="F93" s="14"/>
      <c r="G93" s="14"/>
      <c r="H93" s="10"/>
      <c r="L93" s="10"/>
      <c r="R93" s="12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5:29" s="11" customFormat="1" ht="15">
      <c r="E94" s="13"/>
      <c r="F94" s="14"/>
      <c r="G94" s="14"/>
      <c r="H94" s="10"/>
      <c r="L94" s="10"/>
      <c r="R94" s="12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5:29" s="11" customFormat="1" ht="15">
      <c r="E95" s="13"/>
      <c r="F95" s="14"/>
      <c r="G95" s="14"/>
      <c r="H95" s="10"/>
      <c r="L95" s="10"/>
      <c r="R95" s="12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5:29" s="11" customFormat="1" ht="15">
      <c r="E96" s="13"/>
      <c r="F96" s="14"/>
      <c r="G96" s="14"/>
      <c r="H96" s="10"/>
      <c r="L96" s="10"/>
      <c r="R96" s="12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5:29" s="11" customFormat="1" ht="15">
      <c r="E97" s="13"/>
      <c r="F97" s="14"/>
      <c r="G97" s="14"/>
      <c r="H97" s="10"/>
      <c r="L97" s="10"/>
      <c r="R97" s="12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5:29" s="11" customFormat="1" ht="15">
      <c r="E98" s="13"/>
      <c r="F98" s="14"/>
      <c r="G98" s="14"/>
      <c r="H98" s="10"/>
      <c r="L98" s="10"/>
      <c r="R98" s="12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5:29" s="11" customFormat="1" ht="15">
      <c r="E99" s="13"/>
      <c r="F99" s="14"/>
      <c r="G99" s="14"/>
      <c r="H99" s="10"/>
      <c r="L99" s="10"/>
      <c r="R99" s="1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5:29" s="11" customFormat="1" ht="15">
      <c r="E100" s="13"/>
      <c r="F100" s="14"/>
      <c r="G100" s="14"/>
      <c r="H100" s="10"/>
      <c r="L100" s="10"/>
      <c r="R100" s="12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5:29" s="11" customFormat="1" ht="15">
      <c r="E101" s="13"/>
      <c r="F101" s="14"/>
      <c r="G101" s="14"/>
      <c r="H101" s="10"/>
      <c r="L101" s="10"/>
      <c r="R101" s="1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5:29" s="11" customFormat="1" ht="15">
      <c r="E102" s="13"/>
      <c r="F102" s="14"/>
      <c r="G102" s="14"/>
      <c r="H102" s="10"/>
      <c r="L102" s="10"/>
      <c r="R102" s="1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5:29" s="11" customFormat="1" ht="15">
      <c r="E103" s="13"/>
      <c r="F103" s="14"/>
      <c r="G103" s="14"/>
      <c r="H103" s="10"/>
      <c r="L103" s="10"/>
      <c r="R103" s="1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5:29" s="11" customFormat="1" ht="15">
      <c r="E104" s="13"/>
      <c r="F104" s="14"/>
      <c r="G104" s="14"/>
      <c r="H104" s="10"/>
      <c r="L104" s="10"/>
      <c r="R104" s="12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5:29" s="11" customFormat="1" ht="15">
      <c r="E105" s="13"/>
      <c r="F105" s="14"/>
      <c r="G105" s="14"/>
      <c r="H105" s="10"/>
      <c r="L105" s="10"/>
      <c r="R105" s="12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5:29" s="11" customFormat="1" ht="15">
      <c r="E106" s="13"/>
      <c r="F106" s="14"/>
      <c r="G106" s="14"/>
      <c r="H106" s="10"/>
      <c r="L106" s="10"/>
      <c r="R106" s="12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5:29" s="11" customFormat="1" ht="15">
      <c r="E107" s="13"/>
      <c r="F107" s="14"/>
      <c r="G107" s="14"/>
      <c r="H107" s="10"/>
      <c r="L107" s="10"/>
      <c r="R107" s="12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5:29" s="11" customFormat="1" ht="15">
      <c r="E108" s="13"/>
      <c r="F108" s="14"/>
      <c r="G108" s="14"/>
      <c r="H108" s="10"/>
      <c r="L108" s="10"/>
      <c r="R108" s="12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5:29" s="11" customFormat="1" ht="15">
      <c r="E109" s="13"/>
      <c r="F109" s="14"/>
      <c r="G109" s="14"/>
      <c r="H109" s="10"/>
      <c r="L109" s="10"/>
      <c r="R109" s="12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5:29" s="11" customFormat="1" ht="15">
      <c r="E110" s="13"/>
      <c r="F110" s="14"/>
      <c r="G110" s="14"/>
      <c r="H110" s="10"/>
      <c r="L110" s="10"/>
      <c r="R110" s="12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5:29" s="11" customFormat="1" ht="15">
      <c r="E111" s="13"/>
      <c r="F111" s="14"/>
      <c r="G111" s="14"/>
      <c r="H111" s="10"/>
      <c r="L111" s="10"/>
      <c r="R111" s="12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5:29" s="11" customFormat="1" ht="15">
      <c r="E112" s="13"/>
      <c r="F112" s="14"/>
      <c r="G112" s="14"/>
      <c r="H112" s="10"/>
      <c r="L112" s="10"/>
      <c r="R112" s="12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5:29" s="11" customFormat="1" ht="15">
      <c r="E113" s="13"/>
      <c r="F113" s="14"/>
      <c r="G113" s="14"/>
      <c r="H113" s="10"/>
      <c r="L113" s="10"/>
      <c r="R113" s="12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5:29" s="11" customFormat="1" ht="15">
      <c r="E114" s="13"/>
      <c r="F114" s="14"/>
      <c r="G114" s="14"/>
      <c r="H114" s="10"/>
      <c r="L114" s="10"/>
      <c r="R114" s="12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5:29" s="11" customFormat="1" ht="15">
      <c r="E115" s="13"/>
      <c r="F115" s="14"/>
      <c r="G115" s="14"/>
      <c r="H115" s="10"/>
      <c r="L115" s="10"/>
      <c r="R115" s="12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5:29" s="11" customFormat="1" ht="15">
      <c r="E116" s="13"/>
      <c r="F116" s="14"/>
      <c r="G116" s="14"/>
      <c r="H116" s="10"/>
      <c r="L116" s="10"/>
      <c r="R116" s="12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5:29" s="11" customFormat="1" ht="15">
      <c r="E117" s="13"/>
      <c r="F117" s="14"/>
      <c r="G117" s="14"/>
      <c r="H117" s="10"/>
      <c r="L117" s="10"/>
      <c r="R117" s="12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5:29" s="11" customFormat="1" ht="15">
      <c r="E118" s="13"/>
      <c r="F118" s="14"/>
      <c r="G118" s="14"/>
      <c r="H118" s="10"/>
      <c r="L118" s="10"/>
      <c r="R118" s="12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5:29" s="11" customFormat="1" ht="15">
      <c r="E119" s="13"/>
      <c r="F119" s="14"/>
      <c r="G119" s="14"/>
      <c r="H119" s="10"/>
      <c r="L119" s="10"/>
      <c r="R119" s="12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5:29" s="11" customFormat="1" ht="15">
      <c r="E120" s="13"/>
      <c r="F120" s="14"/>
      <c r="G120" s="14"/>
      <c r="H120" s="10"/>
      <c r="L120" s="10"/>
      <c r="R120" s="12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5:29" s="11" customFormat="1" ht="15">
      <c r="E121" s="13"/>
      <c r="F121" s="14"/>
      <c r="G121" s="14"/>
      <c r="H121" s="10"/>
      <c r="L121" s="10"/>
      <c r="R121" s="12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5:29" s="11" customFormat="1" ht="15">
      <c r="E122" s="13"/>
      <c r="F122" s="14"/>
      <c r="G122" s="14"/>
      <c r="H122" s="10"/>
      <c r="L122" s="10"/>
      <c r="R122" s="12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5:29" s="11" customFormat="1" ht="15">
      <c r="E123" s="13"/>
      <c r="F123" s="14"/>
      <c r="G123" s="14"/>
      <c r="H123" s="10"/>
      <c r="L123" s="10"/>
      <c r="R123" s="12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5:29" s="11" customFormat="1" ht="15">
      <c r="E124" s="13"/>
      <c r="F124" s="14"/>
      <c r="G124" s="14"/>
      <c r="H124" s="10"/>
      <c r="L124" s="10"/>
      <c r="R124" s="12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5:29" s="11" customFormat="1" ht="15">
      <c r="E125" s="13"/>
      <c r="F125" s="14"/>
      <c r="G125" s="14"/>
      <c r="H125" s="10"/>
      <c r="L125" s="10"/>
      <c r="R125" s="12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5:29" s="11" customFormat="1" ht="15">
      <c r="E126" s="13"/>
      <c r="F126" s="14"/>
      <c r="G126" s="14"/>
      <c r="H126" s="10"/>
      <c r="L126" s="10"/>
      <c r="R126" s="12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5:29" s="11" customFormat="1" ht="15">
      <c r="E127" s="13"/>
      <c r="F127" s="14"/>
      <c r="G127" s="14"/>
      <c r="H127" s="10"/>
      <c r="L127" s="10"/>
      <c r="R127" s="12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5:29" s="11" customFormat="1" ht="15">
      <c r="E128" s="13"/>
      <c r="F128" s="14"/>
      <c r="G128" s="14"/>
      <c r="H128" s="10"/>
      <c r="L128" s="10"/>
      <c r="R128" s="12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5:29" s="11" customFormat="1" ht="15">
      <c r="E129" s="13"/>
      <c r="F129" s="14"/>
      <c r="G129" s="14"/>
      <c r="H129" s="10"/>
      <c r="L129" s="10"/>
      <c r="R129" s="12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5:29" s="11" customFormat="1" ht="15">
      <c r="E130" s="13"/>
      <c r="F130" s="14"/>
      <c r="G130" s="14"/>
      <c r="H130" s="10"/>
      <c r="L130" s="10"/>
      <c r="R130" s="12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5:29" s="11" customFormat="1" ht="15">
      <c r="E131" s="13"/>
      <c r="F131" s="14"/>
      <c r="G131" s="14"/>
      <c r="H131" s="10"/>
      <c r="L131" s="10"/>
      <c r="R131" s="12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5:29" s="11" customFormat="1" ht="15">
      <c r="E132" s="13"/>
      <c r="F132" s="14"/>
      <c r="G132" s="14"/>
      <c r="H132" s="10"/>
      <c r="L132" s="10"/>
      <c r="R132" s="12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5:29" s="11" customFormat="1" ht="15">
      <c r="E133" s="13"/>
      <c r="F133" s="14"/>
      <c r="G133" s="14"/>
      <c r="H133" s="10"/>
      <c r="L133" s="10"/>
      <c r="R133" s="12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5:29" s="11" customFormat="1" ht="15">
      <c r="E134" s="13"/>
      <c r="F134" s="14"/>
      <c r="G134" s="14"/>
      <c r="H134" s="10"/>
      <c r="K134" s="12"/>
      <c r="L134" s="10"/>
      <c r="R134" s="12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5:29" s="11" customFormat="1" ht="15">
      <c r="E135" s="13"/>
      <c r="F135" s="14"/>
      <c r="G135" s="14"/>
      <c r="H135" s="10"/>
      <c r="L135" s="10"/>
      <c r="R135" s="12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5:29" s="11" customFormat="1" ht="15">
      <c r="E136" s="13"/>
      <c r="F136" s="14"/>
      <c r="G136" s="14"/>
      <c r="H136" s="10"/>
      <c r="L136" s="10"/>
      <c r="R136" s="12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5:29" s="11" customFormat="1" ht="15">
      <c r="E137" s="13"/>
      <c r="F137" s="14"/>
      <c r="G137" s="14"/>
      <c r="H137" s="10"/>
      <c r="L137" s="10"/>
      <c r="R137" s="12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5:29" s="11" customFormat="1" ht="15">
      <c r="E138" s="13"/>
      <c r="F138" s="14"/>
      <c r="G138" s="14"/>
      <c r="H138" s="10"/>
      <c r="L138" s="10"/>
      <c r="R138" s="12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5:29" s="11" customFormat="1" ht="15">
      <c r="E139" s="13"/>
      <c r="F139" s="14"/>
      <c r="G139" s="14"/>
      <c r="H139" s="10"/>
      <c r="L139" s="10"/>
      <c r="R139" s="12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5:29" s="11" customFormat="1" ht="15">
      <c r="E140" s="13"/>
      <c r="F140" s="14"/>
      <c r="G140" s="14"/>
      <c r="H140" s="10"/>
      <c r="L140" s="10"/>
      <c r="R140" s="12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5:29" s="11" customFormat="1" ht="15">
      <c r="E141" s="13"/>
      <c r="F141" s="14"/>
      <c r="G141" s="14"/>
      <c r="H141" s="10"/>
      <c r="L141" s="10"/>
      <c r="R141" s="12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5:29" s="11" customFormat="1" ht="15">
      <c r="E142" s="13"/>
      <c r="F142" s="14"/>
      <c r="G142" s="14"/>
      <c r="H142" s="10"/>
      <c r="L142" s="10"/>
      <c r="R142" s="12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5:29" s="11" customFormat="1" ht="15">
      <c r="E143" s="13"/>
      <c r="F143" s="14"/>
      <c r="G143" s="14"/>
      <c r="H143" s="10"/>
      <c r="L143" s="10"/>
      <c r="R143" s="12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5:29" s="11" customFormat="1" ht="15">
      <c r="E144" s="13"/>
      <c r="F144" s="14"/>
      <c r="G144" s="14"/>
      <c r="H144" s="10"/>
      <c r="L144" s="10"/>
      <c r="R144" s="12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5:29" s="11" customFormat="1" ht="15">
      <c r="E145" s="13"/>
      <c r="F145" s="14"/>
      <c r="G145" s="14"/>
      <c r="H145" s="10"/>
      <c r="L145" s="10"/>
      <c r="R145" s="12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5:29" s="11" customFormat="1" ht="15">
      <c r="E146" s="13"/>
      <c r="F146" s="14"/>
      <c r="G146" s="14"/>
      <c r="H146" s="10"/>
      <c r="L146" s="10"/>
      <c r="R146" s="12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5:29" s="11" customFormat="1" ht="15">
      <c r="E147" s="13"/>
      <c r="F147" s="14"/>
      <c r="G147" s="14"/>
      <c r="H147" s="10"/>
      <c r="L147" s="10"/>
      <c r="R147" s="12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5:29" s="11" customFormat="1" ht="15">
      <c r="E148" s="13"/>
      <c r="F148" s="14"/>
      <c r="G148" s="14"/>
      <c r="H148" s="10"/>
      <c r="L148" s="10"/>
      <c r="R148" s="12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5:29" s="11" customFormat="1" ht="15">
      <c r="E149" s="13"/>
      <c r="F149" s="14"/>
      <c r="G149" s="14"/>
      <c r="H149" s="10"/>
      <c r="L149" s="10"/>
      <c r="R149" s="12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5:29" s="11" customFormat="1" ht="15">
      <c r="E150" s="13"/>
      <c r="F150" s="14"/>
      <c r="G150" s="14"/>
      <c r="H150" s="10"/>
      <c r="L150" s="10"/>
      <c r="R150" s="12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5:29" s="11" customFormat="1" ht="15">
      <c r="E151" s="13"/>
      <c r="F151" s="14"/>
      <c r="G151" s="14"/>
      <c r="H151" s="10"/>
      <c r="L151" s="10"/>
      <c r="R151" s="12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5:29" s="11" customFormat="1" ht="15">
      <c r="E152" s="13"/>
      <c r="F152" s="14"/>
      <c r="G152" s="14"/>
      <c r="H152" s="10"/>
      <c r="L152" s="10"/>
      <c r="R152" s="12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5:29" s="11" customFormat="1" ht="15">
      <c r="E153" s="13"/>
      <c r="F153" s="14"/>
      <c r="G153" s="14"/>
      <c r="H153" s="10"/>
      <c r="L153" s="10"/>
      <c r="R153" s="12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5:29" s="11" customFormat="1" ht="15">
      <c r="E154" s="13"/>
      <c r="F154" s="14"/>
      <c r="G154" s="14"/>
      <c r="H154" s="10"/>
      <c r="L154" s="10"/>
      <c r="R154" s="12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5:29" s="11" customFormat="1" ht="15">
      <c r="E155" s="13"/>
      <c r="F155" s="14"/>
      <c r="G155" s="14"/>
      <c r="H155" s="10"/>
      <c r="L155" s="10"/>
      <c r="R155" s="12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5:29" s="11" customFormat="1" ht="15">
      <c r="E156" s="13"/>
      <c r="F156" s="14"/>
      <c r="G156" s="14"/>
      <c r="H156" s="10"/>
      <c r="L156" s="10"/>
      <c r="R156" s="12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5:29" s="11" customFormat="1" ht="15">
      <c r="E157" s="13"/>
      <c r="F157" s="14"/>
      <c r="G157" s="14"/>
      <c r="H157" s="10"/>
      <c r="L157" s="10"/>
      <c r="R157" s="12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5:29" s="11" customFormat="1" ht="15">
      <c r="E158" s="13"/>
      <c r="F158" s="14"/>
      <c r="G158" s="14"/>
      <c r="H158" s="10"/>
      <c r="L158" s="10"/>
      <c r="R158" s="12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5:29" s="11" customFormat="1" ht="15">
      <c r="E159" s="13"/>
      <c r="F159" s="14"/>
      <c r="G159" s="14"/>
      <c r="H159" s="10"/>
      <c r="L159" s="10"/>
      <c r="R159" s="12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5:29" s="11" customFormat="1" ht="15">
      <c r="E160" s="13"/>
      <c r="F160" s="14"/>
      <c r="G160" s="14"/>
      <c r="H160" s="10"/>
      <c r="L160" s="10"/>
      <c r="R160" s="12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5:29" s="11" customFormat="1" ht="15">
      <c r="E161" s="13"/>
      <c r="F161" s="14"/>
      <c r="G161" s="14"/>
      <c r="H161" s="10"/>
      <c r="L161" s="10"/>
      <c r="R161" s="12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5:29" s="11" customFormat="1" ht="15">
      <c r="E162" s="13"/>
      <c r="F162" s="14"/>
      <c r="G162" s="14"/>
      <c r="H162" s="10"/>
      <c r="L162" s="10"/>
      <c r="R162" s="12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5:29" s="11" customFormat="1" ht="15">
      <c r="E163" s="13"/>
      <c r="F163" s="14"/>
      <c r="G163" s="14"/>
      <c r="H163" s="10"/>
      <c r="L163" s="10"/>
      <c r="R163" s="12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5:29" s="11" customFormat="1" ht="15">
      <c r="E164" s="13"/>
      <c r="F164" s="14"/>
      <c r="G164" s="14"/>
      <c r="H164" s="10"/>
      <c r="L164" s="10"/>
      <c r="R164" s="1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5:29" s="11" customFormat="1" ht="15">
      <c r="E165" s="13"/>
      <c r="F165" s="14"/>
      <c r="G165" s="14"/>
      <c r="H165" s="10"/>
      <c r="L165" s="10"/>
      <c r="R165" s="1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5:29" s="11" customFormat="1" ht="15">
      <c r="E166" s="13"/>
      <c r="F166" s="14"/>
      <c r="G166" s="14"/>
      <c r="H166" s="10"/>
      <c r="L166" s="10"/>
      <c r="R166" s="1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5:29" s="11" customFormat="1" ht="15">
      <c r="E167" s="13"/>
      <c r="F167" s="14"/>
      <c r="G167" s="14"/>
      <c r="H167" s="10"/>
      <c r="L167" s="10"/>
      <c r="R167" s="1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5:29" s="11" customFormat="1" ht="15">
      <c r="E168" s="13"/>
      <c r="F168" s="14"/>
      <c r="G168" s="14"/>
      <c r="H168" s="10"/>
      <c r="L168" s="10"/>
      <c r="R168" s="1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5:29" s="11" customFormat="1" ht="15">
      <c r="E169" s="13"/>
      <c r="F169" s="14"/>
      <c r="G169" s="14"/>
      <c r="H169" s="10"/>
      <c r="L169" s="10"/>
      <c r="R169" s="1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5:29" s="11" customFormat="1" ht="15">
      <c r="E170" s="13"/>
      <c r="F170" s="14"/>
      <c r="G170" s="14"/>
      <c r="H170" s="10"/>
      <c r="L170" s="10"/>
      <c r="R170" s="1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5:29" s="11" customFormat="1" ht="15">
      <c r="E171" s="13"/>
      <c r="F171" s="14"/>
      <c r="G171" s="14"/>
      <c r="H171" s="10"/>
      <c r="L171" s="10"/>
      <c r="R171" s="1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5:29" s="11" customFormat="1" ht="15">
      <c r="E172" s="13"/>
      <c r="F172" s="14"/>
      <c r="G172" s="14"/>
      <c r="H172" s="10"/>
      <c r="L172" s="10"/>
      <c r="R172" s="1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5:18" s="11" customFormat="1" ht="15">
      <c r="E173" s="13"/>
      <c r="F173" s="14"/>
      <c r="G173" s="14"/>
      <c r="H173" s="10"/>
      <c r="L173" s="10"/>
      <c r="R173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29" customWidth="1"/>
    <col min="3" max="3" width="18.57421875" style="29" customWidth="1"/>
    <col min="4" max="4" width="11.7109375" style="29" hidden="1" customWidth="1"/>
    <col min="5" max="5" width="17.7109375" style="29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S1">COUNT(I4:I1090)</f>
        <v>25</v>
      </c>
      <c r="J1" s="20">
        <f t="shared" si="0"/>
        <v>17</v>
      </c>
      <c r="K1" s="20">
        <f t="shared" si="0"/>
        <v>19</v>
      </c>
      <c r="L1" s="20">
        <f t="shared" si="0"/>
        <v>15</v>
      </c>
      <c r="M1" s="20">
        <f t="shared" si="0"/>
        <v>22</v>
      </c>
      <c r="N1" s="20">
        <f t="shared" si="0"/>
        <v>7</v>
      </c>
      <c r="O1" s="20">
        <f t="shared" si="0"/>
        <v>20</v>
      </c>
      <c r="P1" s="20">
        <f t="shared" si="0"/>
        <v>17</v>
      </c>
      <c r="Q1" s="20">
        <f t="shared" si="0"/>
        <v>26</v>
      </c>
      <c r="R1" s="20">
        <f t="shared" si="0"/>
        <v>0</v>
      </c>
      <c r="S1" s="20">
        <f t="shared" si="0"/>
        <v>33</v>
      </c>
      <c r="T1" s="20">
        <f>COUNT(T4:T1049)</f>
        <v>17</v>
      </c>
      <c r="U1" s="20">
        <f>COUNT(U4:U1090)</f>
        <v>23</v>
      </c>
      <c r="V1" s="20">
        <f>COUNT(V4:V1090)</f>
        <v>22</v>
      </c>
      <c r="W1" s="20">
        <f>COUNT(W4:W1090)</f>
        <v>28</v>
      </c>
      <c r="X1" s="20">
        <f>COUNT(X4:X1090)</f>
        <v>0</v>
      </c>
      <c r="Y1" s="20">
        <f>COUNT(Y4:Y1090)</f>
        <v>30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30"/>
      <c r="C3" s="30"/>
      <c r="D3" s="30" t="s">
        <v>1</v>
      </c>
      <c r="E3" s="30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 t="s">
        <v>67</v>
      </c>
    </row>
    <row r="4" spans="1:40" ht="15">
      <c r="A4" s="17">
        <v>1</v>
      </c>
      <c r="B4" s="32" t="s">
        <v>351</v>
      </c>
      <c r="C4" s="32" t="s">
        <v>330</v>
      </c>
      <c r="D4" s="32"/>
      <c r="E4" s="32" t="s">
        <v>61</v>
      </c>
      <c r="F4" s="20">
        <f aca="true" t="shared" si="1" ref="F4:F35">COUNT(I4:Y4)</f>
        <v>11</v>
      </c>
      <c r="G4" s="33">
        <v>8</v>
      </c>
      <c r="H4" s="25">
        <f aca="true" t="shared" si="2" ref="H4:H35">+Z4</f>
        <v>800</v>
      </c>
      <c r="I4" s="41">
        <v>96.56</v>
      </c>
      <c r="J4" s="26"/>
      <c r="K4" s="41">
        <v>95.71</v>
      </c>
      <c r="L4" s="16">
        <v>100</v>
      </c>
      <c r="M4" s="26"/>
      <c r="N4" s="26">
        <v>100</v>
      </c>
      <c r="O4" s="26">
        <v>100</v>
      </c>
      <c r="P4" s="26">
        <v>100</v>
      </c>
      <c r="Q4" s="26"/>
      <c r="R4" s="26"/>
      <c r="S4" s="26">
        <v>100</v>
      </c>
      <c r="T4" s="26"/>
      <c r="U4" s="26">
        <v>100</v>
      </c>
      <c r="V4" s="26">
        <v>100</v>
      </c>
      <c r="W4" s="41">
        <v>96.2</v>
      </c>
      <c r="X4" s="26"/>
      <c r="Y4" s="26">
        <v>100</v>
      </c>
      <c r="Z4" s="19">
        <f>SUM(I4:Y4)-(K4+W4+I4)</f>
        <v>800</v>
      </c>
      <c r="AA4" s="7">
        <f>SUM(LARGE(AB4:AN4,{1,2,3,4,5,6,7,8}))</f>
        <v>800</v>
      </c>
      <c r="AB4" s="7">
        <f aca="true" t="shared" si="3" ref="AB4:AB35">+IF(COUNT($I4:$O4)&gt;0,LARGE($I4:$O4,1),0)</f>
        <v>100</v>
      </c>
      <c r="AC4" s="7">
        <f aca="true" t="shared" si="4" ref="AC4:AC35">+IF(COUNT($I4:$O4)&gt;1,LARGE($I4:$O4,2),0)</f>
        <v>100</v>
      </c>
      <c r="AD4" s="7">
        <f aca="true" t="shared" si="5" ref="AD4:AD35">+IF(COUNT($I4:$O4)&gt;2,LARGE($I4:$O4,3),0)</f>
        <v>100</v>
      </c>
      <c r="AE4" s="7">
        <f aca="true" t="shared" si="6" ref="AE4:AE35">+IF(COUNT($I4:$O4)&gt;3,LARGE($I4:$O4,4),0)</f>
        <v>96.56</v>
      </c>
      <c r="AF4" s="7">
        <f aca="true" t="shared" si="7" ref="AF4:AF35">+IF(COUNT($P4:$Y4)&gt;0,LARGE($P4:$Y4,1),0)</f>
        <v>100</v>
      </c>
      <c r="AG4" s="7">
        <f aca="true" t="shared" si="8" ref="AG4:AG35">+IF(COUNT($P4:$Y4)&gt;1,LARGE($P4:$Y4,2),0)</f>
        <v>100</v>
      </c>
      <c r="AH4" s="7">
        <f aca="true" t="shared" si="9" ref="AH4:AH35">+IF(COUNT($P4:$Y4)&gt;2,LARGE($P4:$Y4,3),0)</f>
        <v>100</v>
      </c>
      <c r="AI4" s="7">
        <f aca="true" t="shared" si="10" ref="AI4:AI35">+IF(COUNT($P4:$Y4)&gt;3,LARGE($P4:$Y4,4),0)</f>
        <v>100</v>
      </c>
      <c r="AJ4" s="7">
        <f aca="true" t="shared" si="11" ref="AJ4:AJ35">+IF(COUNT($P4:$Y4)&gt;4,LARGE($P4:$Y4,5),0)</f>
        <v>100</v>
      </c>
      <c r="AK4" s="7">
        <f aca="true" t="shared" si="12" ref="AK4:AK35">+IF(COUNT($P4:$Y4)&gt;5,LARGE($P4:$Y4,6),0)</f>
        <v>96.2</v>
      </c>
      <c r="AL4" s="7">
        <f aca="true" t="shared" si="13" ref="AL4:AL35">+IF(COUNT($P4:$Y4)&gt;6,LARGE($P4:$Y4,7),0)</f>
        <v>0</v>
      </c>
      <c r="AM4" s="7">
        <f aca="true" t="shared" si="14" ref="AM4:AM35">+IF(COUNT($P4:$Y4)&gt;7,LARGE($P4:$Y4,8),0)</f>
        <v>0</v>
      </c>
      <c r="AN4" s="11"/>
    </row>
    <row r="5" spans="1:39" s="11" customFormat="1" ht="15">
      <c r="A5" s="26">
        <v>2</v>
      </c>
      <c r="B5" s="32" t="s">
        <v>27</v>
      </c>
      <c r="C5" s="32" t="s">
        <v>42</v>
      </c>
      <c r="D5" s="32" t="s">
        <v>59</v>
      </c>
      <c r="E5" s="32" t="s">
        <v>59</v>
      </c>
      <c r="F5" s="20">
        <f t="shared" si="1"/>
        <v>13</v>
      </c>
      <c r="G5" s="20">
        <v>8</v>
      </c>
      <c r="H5" s="25">
        <f t="shared" si="2"/>
        <v>797.38</v>
      </c>
      <c r="I5" s="17">
        <v>100</v>
      </c>
      <c r="J5" s="17">
        <v>100</v>
      </c>
      <c r="K5" s="17">
        <v>100</v>
      </c>
      <c r="L5" s="42">
        <v>98.57</v>
      </c>
      <c r="M5" s="26">
        <v>100</v>
      </c>
      <c r="N5" s="41">
        <v>99.72</v>
      </c>
      <c r="O5" s="26"/>
      <c r="P5" s="41">
        <v>96.06</v>
      </c>
      <c r="Q5" s="41">
        <v>97.97</v>
      </c>
      <c r="R5" s="17"/>
      <c r="S5" s="17">
        <v>98.27</v>
      </c>
      <c r="T5" s="17">
        <v>99.11</v>
      </c>
      <c r="U5" s="17"/>
      <c r="V5" s="41">
        <v>96.06</v>
      </c>
      <c r="W5" s="17">
        <v>100</v>
      </c>
      <c r="X5" s="17"/>
      <c r="Y5" s="17">
        <v>100</v>
      </c>
      <c r="Z5" s="19">
        <f>SUM(I5:Y5)-(L5+N5+P5+V5+Q5)</f>
        <v>797.38</v>
      </c>
      <c r="AA5" s="7">
        <f>SUM(LARGE(AB5:AN5,{1,2,3,4,5,6,7,8}))</f>
        <v>797.38</v>
      </c>
      <c r="AB5" s="7">
        <f t="shared" si="3"/>
        <v>100</v>
      </c>
      <c r="AC5" s="7">
        <f t="shared" si="4"/>
        <v>100</v>
      </c>
      <c r="AD5" s="7">
        <f t="shared" si="5"/>
        <v>100</v>
      </c>
      <c r="AE5" s="7">
        <f t="shared" si="6"/>
        <v>100</v>
      </c>
      <c r="AF5" s="7">
        <f t="shared" si="7"/>
        <v>100</v>
      </c>
      <c r="AG5" s="7">
        <f t="shared" si="8"/>
        <v>100</v>
      </c>
      <c r="AH5" s="7">
        <f t="shared" si="9"/>
        <v>99.11</v>
      </c>
      <c r="AI5" s="7">
        <f t="shared" si="10"/>
        <v>98.27</v>
      </c>
      <c r="AJ5" s="7">
        <f t="shared" si="11"/>
        <v>97.97</v>
      </c>
      <c r="AK5" s="7">
        <f t="shared" si="12"/>
        <v>96.06</v>
      </c>
      <c r="AL5" s="7">
        <f t="shared" si="13"/>
        <v>96.06</v>
      </c>
      <c r="AM5" s="7">
        <f t="shared" si="14"/>
        <v>0</v>
      </c>
    </row>
    <row r="6" spans="1:39" s="11" customFormat="1" ht="15">
      <c r="A6" s="26">
        <v>3</v>
      </c>
      <c r="B6" s="32" t="s">
        <v>29</v>
      </c>
      <c r="C6" s="32" t="s">
        <v>44</v>
      </c>
      <c r="D6" s="32" t="s">
        <v>61</v>
      </c>
      <c r="E6" s="32" t="s">
        <v>61</v>
      </c>
      <c r="F6" s="20">
        <f t="shared" si="1"/>
        <v>13</v>
      </c>
      <c r="G6" s="33">
        <v>8</v>
      </c>
      <c r="H6" s="25">
        <f t="shared" si="2"/>
        <v>785.0400000000002</v>
      </c>
      <c r="I6" s="26">
        <v>96.26</v>
      </c>
      <c r="J6" s="41">
        <v>93.68</v>
      </c>
      <c r="K6" s="41">
        <v>91.58</v>
      </c>
      <c r="L6" s="16"/>
      <c r="M6" s="41">
        <v>91.57</v>
      </c>
      <c r="N6" s="41">
        <v>95.9</v>
      </c>
      <c r="O6" s="41">
        <v>95.95</v>
      </c>
      <c r="P6" s="26">
        <v>98.01</v>
      </c>
      <c r="Q6" s="26">
        <v>100</v>
      </c>
      <c r="R6" s="26"/>
      <c r="S6" s="26">
        <v>96.15</v>
      </c>
      <c r="T6" s="26">
        <v>100</v>
      </c>
      <c r="U6" s="26">
        <v>99.57</v>
      </c>
      <c r="V6" s="26">
        <v>97.9</v>
      </c>
      <c r="W6" s="26"/>
      <c r="X6" s="26"/>
      <c r="Y6" s="26">
        <v>97.15</v>
      </c>
      <c r="Z6" s="19">
        <f>SUM(I6:Y6)-(M6+K6+J6+N6+O6)</f>
        <v>785.0400000000002</v>
      </c>
      <c r="AA6" s="7">
        <f>SUM(LARGE(AB6:AN6,{1,2,3,4,5,6,7,8}))</f>
        <v>785.04</v>
      </c>
      <c r="AB6" s="7">
        <f t="shared" si="3"/>
        <v>96.26</v>
      </c>
      <c r="AC6" s="7">
        <f t="shared" si="4"/>
        <v>95.95</v>
      </c>
      <c r="AD6" s="7">
        <f t="shared" si="5"/>
        <v>95.9</v>
      </c>
      <c r="AE6" s="7">
        <f t="shared" si="6"/>
        <v>93.68</v>
      </c>
      <c r="AF6" s="7">
        <f t="shared" si="7"/>
        <v>100</v>
      </c>
      <c r="AG6" s="7">
        <f t="shared" si="8"/>
        <v>100</v>
      </c>
      <c r="AH6" s="7">
        <f t="shared" si="9"/>
        <v>99.57</v>
      </c>
      <c r="AI6" s="7">
        <f t="shared" si="10"/>
        <v>98.01</v>
      </c>
      <c r="AJ6" s="7">
        <f t="shared" si="11"/>
        <v>97.9</v>
      </c>
      <c r="AK6" s="7">
        <f t="shared" si="12"/>
        <v>97.15</v>
      </c>
      <c r="AL6" s="7">
        <f t="shared" si="13"/>
        <v>96.15</v>
      </c>
      <c r="AM6" s="7">
        <f t="shared" si="14"/>
        <v>0</v>
      </c>
    </row>
    <row r="7" spans="1:39" s="11" customFormat="1" ht="15">
      <c r="A7" s="26">
        <v>4</v>
      </c>
      <c r="B7" s="34" t="s">
        <v>397</v>
      </c>
      <c r="C7" s="34" t="s">
        <v>395</v>
      </c>
      <c r="D7" s="34"/>
      <c r="E7" s="34" t="s">
        <v>396</v>
      </c>
      <c r="F7" s="20">
        <f t="shared" si="1"/>
        <v>10</v>
      </c>
      <c r="G7" s="33">
        <v>8</v>
      </c>
      <c r="H7" s="25">
        <f t="shared" si="2"/>
        <v>758.72</v>
      </c>
      <c r="I7" s="26"/>
      <c r="J7" s="26"/>
      <c r="K7" s="41">
        <v>77.8</v>
      </c>
      <c r="L7" s="16"/>
      <c r="M7" s="55">
        <v>89.98</v>
      </c>
      <c r="N7" s="26"/>
      <c r="O7" s="26">
        <v>98.09</v>
      </c>
      <c r="P7" s="41">
        <v>88.29</v>
      </c>
      <c r="Q7" s="26">
        <v>92.33</v>
      </c>
      <c r="R7" s="26"/>
      <c r="S7" s="26">
        <v>93.58</v>
      </c>
      <c r="T7" s="26"/>
      <c r="U7" s="26">
        <v>98.51</v>
      </c>
      <c r="V7" s="26">
        <v>91.6</v>
      </c>
      <c r="W7" s="26">
        <v>97.04</v>
      </c>
      <c r="X7" s="26"/>
      <c r="Y7" s="26">
        <v>97.59</v>
      </c>
      <c r="Z7" s="19">
        <f>SUM(I7:Y7)-(K7+P7)</f>
        <v>758.72</v>
      </c>
      <c r="AA7" s="7">
        <f>SUM(LARGE(AB7:AN7,{1,2,3,4,5,6,7,8}))</f>
        <v>758.7200000000001</v>
      </c>
      <c r="AB7" s="7">
        <f t="shared" si="3"/>
        <v>98.09</v>
      </c>
      <c r="AC7" s="7">
        <f t="shared" si="4"/>
        <v>89.98</v>
      </c>
      <c r="AD7" s="7">
        <f t="shared" si="5"/>
        <v>77.8</v>
      </c>
      <c r="AE7" s="7">
        <f t="shared" si="6"/>
        <v>0</v>
      </c>
      <c r="AF7" s="7">
        <f t="shared" si="7"/>
        <v>98.51</v>
      </c>
      <c r="AG7" s="7">
        <f t="shared" si="8"/>
        <v>97.59</v>
      </c>
      <c r="AH7" s="7">
        <f t="shared" si="9"/>
        <v>97.04</v>
      </c>
      <c r="AI7" s="7">
        <f t="shared" si="10"/>
        <v>93.58</v>
      </c>
      <c r="AJ7" s="7">
        <f t="shared" si="11"/>
        <v>92.33</v>
      </c>
      <c r="AK7" s="7">
        <f t="shared" si="12"/>
        <v>91.6</v>
      </c>
      <c r="AL7" s="7">
        <f t="shared" si="13"/>
        <v>88.29</v>
      </c>
      <c r="AM7" s="7">
        <f t="shared" si="14"/>
        <v>0</v>
      </c>
    </row>
    <row r="8" spans="1:39" s="11" customFormat="1" ht="15">
      <c r="A8" s="26">
        <v>5</v>
      </c>
      <c r="B8" s="32" t="s">
        <v>30</v>
      </c>
      <c r="C8" s="32" t="s">
        <v>45</v>
      </c>
      <c r="D8" s="32" t="s">
        <v>61</v>
      </c>
      <c r="E8" s="32" t="s">
        <v>61</v>
      </c>
      <c r="F8" s="20">
        <f t="shared" si="1"/>
        <v>13</v>
      </c>
      <c r="G8" s="33">
        <v>8</v>
      </c>
      <c r="H8" s="25">
        <f t="shared" si="2"/>
        <v>745.4699999999998</v>
      </c>
      <c r="I8" s="26">
        <v>94.34</v>
      </c>
      <c r="J8" s="41">
        <v>90.6</v>
      </c>
      <c r="K8" s="26">
        <v>92.98</v>
      </c>
      <c r="L8" s="42">
        <v>87.2</v>
      </c>
      <c r="M8" s="26">
        <v>92.11</v>
      </c>
      <c r="N8" s="26">
        <v>96.56</v>
      </c>
      <c r="O8" s="41">
        <v>89.92</v>
      </c>
      <c r="P8" s="41">
        <v>89.97</v>
      </c>
      <c r="Q8" s="41">
        <v>90.06</v>
      </c>
      <c r="R8" s="26"/>
      <c r="S8" s="26">
        <v>94.28</v>
      </c>
      <c r="T8" s="55">
        <v>90.72</v>
      </c>
      <c r="U8" s="26">
        <v>91.61</v>
      </c>
      <c r="V8" s="26"/>
      <c r="W8" s="26"/>
      <c r="X8" s="26"/>
      <c r="Y8" s="26">
        <v>92.87</v>
      </c>
      <c r="Z8" s="19">
        <f>SUM(I8:Y8)-(L8+J8+O8+P8+Q8)</f>
        <v>745.4699999999998</v>
      </c>
      <c r="AA8" s="7">
        <f>SUM(LARGE(AB8:AN8,{1,2,3,4,5,6,7,8}))</f>
        <v>745.47</v>
      </c>
      <c r="AB8" s="7">
        <f t="shared" si="3"/>
        <v>96.56</v>
      </c>
      <c r="AC8" s="7">
        <f t="shared" si="4"/>
        <v>94.34</v>
      </c>
      <c r="AD8" s="7">
        <f t="shared" si="5"/>
        <v>92.98</v>
      </c>
      <c r="AE8" s="7">
        <f t="shared" si="6"/>
        <v>92.11</v>
      </c>
      <c r="AF8" s="7">
        <f t="shared" si="7"/>
        <v>94.28</v>
      </c>
      <c r="AG8" s="7">
        <f t="shared" si="8"/>
        <v>92.87</v>
      </c>
      <c r="AH8" s="7">
        <f t="shared" si="9"/>
        <v>91.61</v>
      </c>
      <c r="AI8" s="7">
        <f t="shared" si="10"/>
        <v>90.72</v>
      </c>
      <c r="AJ8" s="7">
        <f t="shared" si="11"/>
        <v>90.06</v>
      </c>
      <c r="AK8" s="7">
        <f t="shared" si="12"/>
        <v>89.97</v>
      </c>
      <c r="AL8" s="7">
        <f t="shared" si="13"/>
        <v>0</v>
      </c>
      <c r="AM8" s="7">
        <f t="shared" si="14"/>
        <v>0</v>
      </c>
    </row>
    <row r="9" spans="1:39" s="11" customFormat="1" ht="15">
      <c r="A9" s="26">
        <v>6</v>
      </c>
      <c r="B9" s="32" t="s">
        <v>33</v>
      </c>
      <c r="C9" s="32" t="s">
        <v>48</v>
      </c>
      <c r="D9" s="32" t="s">
        <v>61</v>
      </c>
      <c r="E9" s="32" t="s">
        <v>61</v>
      </c>
      <c r="F9" s="20">
        <f t="shared" si="1"/>
        <v>12</v>
      </c>
      <c r="G9" s="33">
        <v>8</v>
      </c>
      <c r="H9" s="25">
        <f t="shared" si="2"/>
        <v>730.9000000000001</v>
      </c>
      <c r="I9" s="41">
        <v>85.69</v>
      </c>
      <c r="J9" s="41">
        <v>88.15</v>
      </c>
      <c r="K9" s="26"/>
      <c r="L9" s="16">
        <v>89.26</v>
      </c>
      <c r="M9" s="26"/>
      <c r="N9" s="26">
        <v>89.19</v>
      </c>
      <c r="O9" s="41">
        <v>68.06</v>
      </c>
      <c r="P9" s="26">
        <v>89.65</v>
      </c>
      <c r="Q9" s="26">
        <v>93.97</v>
      </c>
      <c r="R9" s="26"/>
      <c r="S9" s="26"/>
      <c r="T9" s="26">
        <v>91.89</v>
      </c>
      <c r="U9" s="26">
        <v>96.47</v>
      </c>
      <c r="V9" s="26">
        <v>89.91</v>
      </c>
      <c r="W9" s="26">
        <v>88.37</v>
      </c>
      <c r="X9" s="26"/>
      <c r="Y9" s="26">
        <v>90.56</v>
      </c>
      <c r="Z9" s="19">
        <f>SUM(I9:Y9)-(I9+O9+J9+W9)</f>
        <v>730.9000000000001</v>
      </c>
      <c r="AA9" s="7">
        <f>SUM(LARGE(AB9:AN9,{1,2,3,4,5,6,7,8}))</f>
        <v>730.8999999999999</v>
      </c>
      <c r="AB9" s="7">
        <f t="shared" si="3"/>
        <v>89.26</v>
      </c>
      <c r="AC9" s="7">
        <f t="shared" si="4"/>
        <v>89.19</v>
      </c>
      <c r="AD9" s="7">
        <f t="shared" si="5"/>
        <v>88.15</v>
      </c>
      <c r="AE9" s="7">
        <f t="shared" si="6"/>
        <v>85.69</v>
      </c>
      <c r="AF9" s="7">
        <f t="shared" si="7"/>
        <v>96.47</v>
      </c>
      <c r="AG9" s="7">
        <f t="shared" si="8"/>
        <v>93.97</v>
      </c>
      <c r="AH9" s="7">
        <f t="shared" si="9"/>
        <v>91.89</v>
      </c>
      <c r="AI9" s="7">
        <f t="shared" si="10"/>
        <v>90.56</v>
      </c>
      <c r="AJ9" s="7">
        <f t="shared" si="11"/>
        <v>89.91</v>
      </c>
      <c r="AK9" s="7">
        <f t="shared" si="12"/>
        <v>89.65</v>
      </c>
      <c r="AL9" s="7">
        <f t="shared" si="13"/>
        <v>88.37</v>
      </c>
      <c r="AM9" s="7">
        <f t="shared" si="14"/>
        <v>0</v>
      </c>
    </row>
    <row r="10" spans="1:39" s="11" customFormat="1" ht="15">
      <c r="A10" s="26">
        <v>7</v>
      </c>
      <c r="B10" s="32" t="s">
        <v>31</v>
      </c>
      <c r="C10" s="32" t="s">
        <v>46</v>
      </c>
      <c r="D10" s="32" t="s">
        <v>62</v>
      </c>
      <c r="E10" s="32" t="s">
        <v>62</v>
      </c>
      <c r="F10" s="20">
        <f t="shared" si="1"/>
        <v>11</v>
      </c>
      <c r="G10" s="33">
        <v>8</v>
      </c>
      <c r="H10" s="25">
        <f t="shared" si="2"/>
        <v>726.81</v>
      </c>
      <c r="I10" s="55">
        <v>87.52</v>
      </c>
      <c r="J10" s="26">
        <v>89.98</v>
      </c>
      <c r="K10" s="26">
        <v>90.99</v>
      </c>
      <c r="L10" s="16"/>
      <c r="M10" s="26">
        <v>93.4</v>
      </c>
      <c r="N10" s="26"/>
      <c r="O10" s="26"/>
      <c r="P10" s="41">
        <v>85.79</v>
      </c>
      <c r="Q10" s="26">
        <v>91.54</v>
      </c>
      <c r="R10" s="26"/>
      <c r="S10" s="26">
        <v>91.88</v>
      </c>
      <c r="T10" s="26"/>
      <c r="U10" s="41">
        <v>85.93</v>
      </c>
      <c r="V10" s="26">
        <v>89.44</v>
      </c>
      <c r="W10" s="41">
        <v>87.06</v>
      </c>
      <c r="X10" s="26"/>
      <c r="Y10" s="26">
        <v>92.06</v>
      </c>
      <c r="Z10" s="19">
        <f>SUM(I10:Y10)-(P10+U10+W10)</f>
        <v>726.81</v>
      </c>
      <c r="AA10" s="7">
        <f>SUM(LARGE(AB10:AN10,{1,2,3,4,5,6,7,8}))</f>
        <v>726.81</v>
      </c>
      <c r="AB10" s="7">
        <f t="shared" si="3"/>
        <v>93.4</v>
      </c>
      <c r="AC10" s="7">
        <f t="shared" si="4"/>
        <v>90.99</v>
      </c>
      <c r="AD10" s="7">
        <f t="shared" si="5"/>
        <v>89.98</v>
      </c>
      <c r="AE10" s="7">
        <f t="shared" si="6"/>
        <v>87.52</v>
      </c>
      <c r="AF10" s="7">
        <f t="shared" si="7"/>
        <v>92.06</v>
      </c>
      <c r="AG10" s="7">
        <f t="shared" si="8"/>
        <v>91.88</v>
      </c>
      <c r="AH10" s="7">
        <f t="shared" si="9"/>
        <v>91.54</v>
      </c>
      <c r="AI10" s="7">
        <f t="shared" si="10"/>
        <v>89.44</v>
      </c>
      <c r="AJ10" s="7">
        <f t="shared" si="11"/>
        <v>87.06</v>
      </c>
      <c r="AK10" s="7">
        <f t="shared" si="12"/>
        <v>85.93</v>
      </c>
      <c r="AL10" s="7">
        <f t="shared" si="13"/>
        <v>85.79</v>
      </c>
      <c r="AM10" s="7">
        <f t="shared" si="14"/>
        <v>0</v>
      </c>
    </row>
    <row r="11" spans="1:39" s="11" customFormat="1" ht="15">
      <c r="A11" s="26">
        <v>8</v>
      </c>
      <c r="B11" s="32" t="s">
        <v>32</v>
      </c>
      <c r="C11" s="32" t="s">
        <v>47</v>
      </c>
      <c r="D11" s="32" t="s">
        <v>63</v>
      </c>
      <c r="E11" s="32" t="s">
        <v>63</v>
      </c>
      <c r="F11" s="20">
        <f t="shared" si="1"/>
        <v>9</v>
      </c>
      <c r="G11" s="33">
        <v>8</v>
      </c>
      <c r="H11" s="25">
        <f t="shared" si="2"/>
        <v>700.1999999999999</v>
      </c>
      <c r="I11" s="26">
        <v>86.66</v>
      </c>
      <c r="J11" s="26">
        <v>88.35</v>
      </c>
      <c r="K11" s="26"/>
      <c r="L11" s="42">
        <v>81.64</v>
      </c>
      <c r="M11" s="26">
        <v>84.14</v>
      </c>
      <c r="N11" s="26"/>
      <c r="O11" s="26">
        <v>89.66</v>
      </c>
      <c r="P11" s="26"/>
      <c r="Q11" s="26"/>
      <c r="R11" s="26"/>
      <c r="S11" s="26">
        <v>88.32</v>
      </c>
      <c r="T11" s="26">
        <v>86.49</v>
      </c>
      <c r="U11" s="26">
        <v>87.55</v>
      </c>
      <c r="V11" s="26"/>
      <c r="W11" s="26"/>
      <c r="X11" s="26"/>
      <c r="Y11" s="26">
        <v>89.03</v>
      </c>
      <c r="Z11" s="19">
        <f>SUM(I11:Y11)-(L11)</f>
        <v>700.1999999999999</v>
      </c>
      <c r="AA11" s="7">
        <f>SUM(LARGE(AB11:AN11,{1,2,3,4,5,6,7,8}))</f>
        <v>700.1999999999999</v>
      </c>
      <c r="AB11" s="7">
        <f t="shared" si="3"/>
        <v>89.66</v>
      </c>
      <c r="AC11" s="7">
        <f t="shared" si="4"/>
        <v>88.35</v>
      </c>
      <c r="AD11" s="7">
        <f t="shared" si="5"/>
        <v>86.66</v>
      </c>
      <c r="AE11" s="7">
        <f t="shared" si="6"/>
        <v>84.14</v>
      </c>
      <c r="AF11" s="7">
        <f t="shared" si="7"/>
        <v>89.03</v>
      </c>
      <c r="AG11" s="7">
        <f t="shared" si="8"/>
        <v>88.32</v>
      </c>
      <c r="AH11" s="7">
        <f t="shared" si="9"/>
        <v>87.55</v>
      </c>
      <c r="AI11" s="7">
        <f t="shared" si="10"/>
        <v>86.49</v>
      </c>
      <c r="AJ11" s="7">
        <f t="shared" si="11"/>
        <v>0</v>
      </c>
      <c r="AK11" s="7">
        <f t="shared" si="12"/>
        <v>0</v>
      </c>
      <c r="AL11" s="7">
        <f t="shared" si="13"/>
        <v>0</v>
      </c>
      <c r="AM11" s="7">
        <f t="shared" si="14"/>
        <v>0</v>
      </c>
    </row>
    <row r="12" spans="1:39" s="11" customFormat="1" ht="15">
      <c r="A12" s="26">
        <v>9</v>
      </c>
      <c r="B12" s="32" t="s">
        <v>36</v>
      </c>
      <c r="C12" s="32" t="s">
        <v>51</v>
      </c>
      <c r="D12" s="32" t="s">
        <v>64</v>
      </c>
      <c r="E12" s="32" t="s">
        <v>64</v>
      </c>
      <c r="F12" s="20">
        <f t="shared" si="1"/>
        <v>10</v>
      </c>
      <c r="G12" s="33">
        <v>8</v>
      </c>
      <c r="H12" s="25">
        <f t="shared" si="2"/>
        <v>699.76</v>
      </c>
      <c r="I12" s="26"/>
      <c r="J12" s="55">
        <v>83.85</v>
      </c>
      <c r="K12" s="26">
        <v>84.8</v>
      </c>
      <c r="L12" s="42">
        <v>83.26</v>
      </c>
      <c r="M12" s="26">
        <v>84.3</v>
      </c>
      <c r="N12" s="26"/>
      <c r="O12" s="26"/>
      <c r="P12" s="26">
        <v>90.93</v>
      </c>
      <c r="Q12" s="26"/>
      <c r="R12" s="26"/>
      <c r="S12" s="26">
        <v>90.45</v>
      </c>
      <c r="T12" s="26"/>
      <c r="U12" s="26">
        <v>89.23</v>
      </c>
      <c r="V12" s="26">
        <v>88.21</v>
      </c>
      <c r="W12" s="41">
        <v>80.4</v>
      </c>
      <c r="X12" s="26"/>
      <c r="Y12" s="26">
        <v>87.99</v>
      </c>
      <c r="Z12" s="19">
        <f>SUM(I12:Y12)-(W12+L12)</f>
        <v>699.76</v>
      </c>
      <c r="AA12" s="7">
        <f>SUM(LARGE(AB12:AN12,{1,2,3,4,5,6,7,8}))</f>
        <v>699.76</v>
      </c>
      <c r="AB12" s="7">
        <f t="shared" si="3"/>
        <v>84.8</v>
      </c>
      <c r="AC12" s="7">
        <f t="shared" si="4"/>
        <v>84.3</v>
      </c>
      <c r="AD12" s="7">
        <f t="shared" si="5"/>
        <v>83.85</v>
      </c>
      <c r="AE12" s="7">
        <f t="shared" si="6"/>
        <v>83.26</v>
      </c>
      <c r="AF12" s="7">
        <f t="shared" si="7"/>
        <v>90.93</v>
      </c>
      <c r="AG12" s="7">
        <f t="shared" si="8"/>
        <v>90.45</v>
      </c>
      <c r="AH12" s="7">
        <f t="shared" si="9"/>
        <v>89.23</v>
      </c>
      <c r="AI12" s="7">
        <f t="shared" si="10"/>
        <v>88.21</v>
      </c>
      <c r="AJ12" s="7">
        <f t="shared" si="11"/>
        <v>87.99</v>
      </c>
      <c r="AK12" s="7">
        <f t="shared" si="12"/>
        <v>80.4</v>
      </c>
      <c r="AL12" s="7">
        <f t="shared" si="13"/>
        <v>0</v>
      </c>
      <c r="AM12" s="7">
        <f t="shared" si="14"/>
        <v>0</v>
      </c>
    </row>
    <row r="13" spans="1:39" s="11" customFormat="1" ht="15">
      <c r="A13" s="26">
        <v>10</v>
      </c>
      <c r="B13" s="32" t="s">
        <v>27</v>
      </c>
      <c r="C13" s="32" t="s">
        <v>364</v>
      </c>
      <c r="D13" s="32"/>
      <c r="E13" s="32" t="s">
        <v>365</v>
      </c>
      <c r="F13" s="20">
        <f t="shared" si="1"/>
        <v>8</v>
      </c>
      <c r="G13" s="33">
        <v>8</v>
      </c>
      <c r="H13" s="25">
        <f t="shared" si="2"/>
        <v>699.6500000000001</v>
      </c>
      <c r="I13" s="26">
        <v>86.41</v>
      </c>
      <c r="J13" s="26"/>
      <c r="K13" s="26">
        <v>83.46</v>
      </c>
      <c r="L13" s="16"/>
      <c r="M13" s="26"/>
      <c r="N13" s="26"/>
      <c r="O13" s="26">
        <v>85.89</v>
      </c>
      <c r="P13" s="26">
        <v>86.49</v>
      </c>
      <c r="Q13" s="26">
        <v>91.77</v>
      </c>
      <c r="R13" s="26"/>
      <c r="S13" s="26">
        <v>90.22</v>
      </c>
      <c r="T13" s="26"/>
      <c r="U13" s="26">
        <v>88.47</v>
      </c>
      <c r="V13" s="26">
        <v>86.94</v>
      </c>
      <c r="W13" s="26"/>
      <c r="X13" s="26"/>
      <c r="Y13" s="26"/>
      <c r="Z13" s="19">
        <f>SUM(I13:Y13)</f>
        <v>699.6500000000001</v>
      </c>
      <c r="AA13" s="7">
        <f>SUM(LARGE(AB13:AN13,{1,2,3,4,5,6,7,8}))</f>
        <v>699.6500000000001</v>
      </c>
      <c r="AB13" s="7">
        <f t="shared" si="3"/>
        <v>86.41</v>
      </c>
      <c r="AC13" s="7">
        <f t="shared" si="4"/>
        <v>85.89</v>
      </c>
      <c r="AD13" s="7">
        <f t="shared" si="5"/>
        <v>83.46</v>
      </c>
      <c r="AE13" s="7">
        <f t="shared" si="6"/>
        <v>0</v>
      </c>
      <c r="AF13" s="7">
        <f t="shared" si="7"/>
        <v>91.77</v>
      </c>
      <c r="AG13" s="7">
        <f t="shared" si="8"/>
        <v>90.22</v>
      </c>
      <c r="AH13" s="7">
        <f t="shared" si="9"/>
        <v>88.47</v>
      </c>
      <c r="AI13" s="7">
        <f t="shared" si="10"/>
        <v>86.94</v>
      </c>
      <c r="AJ13" s="7">
        <f t="shared" si="11"/>
        <v>86.49</v>
      </c>
      <c r="AK13" s="7">
        <f t="shared" si="12"/>
        <v>0</v>
      </c>
      <c r="AL13" s="7">
        <f t="shared" si="13"/>
        <v>0</v>
      </c>
      <c r="AM13" s="7">
        <f t="shared" si="14"/>
        <v>0</v>
      </c>
    </row>
    <row r="14" spans="1:39" s="11" customFormat="1" ht="15">
      <c r="A14" s="26">
        <v>11</v>
      </c>
      <c r="B14" s="32" t="s">
        <v>34</v>
      </c>
      <c r="C14" s="32" t="s">
        <v>49</v>
      </c>
      <c r="D14" s="32" t="s">
        <v>59</v>
      </c>
      <c r="E14" s="32" t="s">
        <v>59</v>
      </c>
      <c r="F14" s="20">
        <f t="shared" si="1"/>
        <v>9</v>
      </c>
      <c r="G14" s="33">
        <v>8</v>
      </c>
      <c r="H14" s="25">
        <f t="shared" si="2"/>
        <v>691.9900000000001</v>
      </c>
      <c r="I14" s="26"/>
      <c r="J14" s="26">
        <v>86.39</v>
      </c>
      <c r="K14" s="26"/>
      <c r="L14" s="16"/>
      <c r="M14" s="26">
        <v>86.16</v>
      </c>
      <c r="N14" s="26"/>
      <c r="O14" s="41">
        <v>81.12</v>
      </c>
      <c r="P14" s="55">
        <v>84.94</v>
      </c>
      <c r="Q14" s="26">
        <v>85.35</v>
      </c>
      <c r="R14" s="26"/>
      <c r="S14" s="26">
        <v>85.65</v>
      </c>
      <c r="T14" s="26">
        <v>87.96</v>
      </c>
      <c r="U14" s="26"/>
      <c r="V14" s="26"/>
      <c r="W14" s="26">
        <v>88.35</v>
      </c>
      <c r="X14" s="26"/>
      <c r="Y14" s="26">
        <v>87.19</v>
      </c>
      <c r="Z14" s="19">
        <f>SUM(I14:Y14)-(O14)</f>
        <v>691.9900000000001</v>
      </c>
      <c r="AA14" s="7">
        <f>SUM(LARGE(AB14:AN14,{1,2,3,4,5,6,7,8}))</f>
        <v>691.99</v>
      </c>
      <c r="AB14" s="7">
        <f t="shared" si="3"/>
        <v>86.39</v>
      </c>
      <c r="AC14" s="7">
        <f t="shared" si="4"/>
        <v>86.16</v>
      </c>
      <c r="AD14" s="7">
        <f t="shared" si="5"/>
        <v>81.12</v>
      </c>
      <c r="AE14" s="7">
        <f t="shared" si="6"/>
        <v>0</v>
      </c>
      <c r="AF14" s="7">
        <f t="shared" si="7"/>
        <v>88.35</v>
      </c>
      <c r="AG14" s="7">
        <f t="shared" si="8"/>
        <v>87.96</v>
      </c>
      <c r="AH14" s="7">
        <f t="shared" si="9"/>
        <v>87.19</v>
      </c>
      <c r="AI14" s="7">
        <f t="shared" si="10"/>
        <v>85.65</v>
      </c>
      <c r="AJ14" s="7">
        <f t="shared" si="11"/>
        <v>85.35</v>
      </c>
      <c r="AK14" s="7">
        <f t="shared" si="12"/>
        <v>84.94</v>
      </c>
      <c r="AL14" s="7">
        <f t="shared" si="13"/>
        <v>0</v>
      </c>
      <c r="AM14" s="7">
        <f t="shared" si="14"/>
        <v>0</v>
      </c>
    </row>
    <row r="15" spans="1:40" s="11" customFormat="1" ht="15">
      <c r="A15" s="26">
        <v>12</v>
      </c>
      <c r="B15" s="32" t="s">
        <v>37</v>
      </c>
      <c r="C15" s="32" t="s">
        <v>54</v>
      </c>
      <c r="D15" s="32" t="s">
        <v>65</v>
      </c>
      <c r="E15" s="32" t="s">
        <v>65</v>
      </c>
      <c r="F15" s="20">
        <f t="shared" si="1"/>
        <v>9</v>
      </c>
      <c r="G15" s="33">
        <v>8</v>
      </c>
      <c r="H15" s="25">
        <f t="shared" si="2"/>
        <v>625.1300000000001</v>
      </c>
      <c r="I15" s="26">
        <v>79.41</v>
      </c>
      <c r="J15" s="26">
        <v>78.83</v>
      </c>
      <c r="K15" s="26"/>
      <c r="L15" s="16">
        <v>79.66</v>
      </c>
      <c r="M15" s="26"/>
      <c r="N15" s="26"/>
      <c r="O15" s="26"/>
      <c r="P15" s="26">
        <v>80.19</v>
      </c>
      <c r="Q15" s="26"/>
      <c r="R15" s="26"/>
      <c r="S15" s="26">
        <v>80.07</v>
      </c>
      <c r="T15" s="26">
        <v>75.38</v>
      </c>
      <c r="U15" s="26">
        <v>77.27</v>
      </c>
      <c r="V15" s="26"/>
      <c r="W15" s="26">
        <v>74.32</v>
      </c>
      <c r="X15" s="26"/>
      <c r="Y15" s="26">
        <v>73.01</v>
      </c>
      <c r="Z15" s="19">
        <f>SUM(I15:Y15)-(Y15)</f>
        <v>625.1300000000001</v>
      </c>
      <c r="AA15" s="7">
        <f>SUM(LARGE(AB15:AN15,{1,2,3,4,5,6,7,8}))</f>
        <v>625.1299999999999</v>
      </c>
      <c r="AB15" s="7">
        <f t="shared" si="3"/>
        <v>79.66</v>
      </c>
      <c r="AC15" s="7">
        <f t="shared" si="4"/>
        <v>79.41</v>
      </c>
      <c r="AD15" s="7">
        <f t="shared" si="5"/>
        <v>78.83</v>
      </c>
      <c r="AE15" s="7">
        <f t="shared" si="6"/>
        <v>0</v>
      </c>
      <c r="AF15" s="7">
        <f t="shared" si="7"/>
        <v>80.19</v>
      </c>
      <c r="AG15" s="7">
        <f t="shared" si="8"/>
        <v>80.07</v>
      </c>
      <c r="AH15" s="7">
        <f t="shared" si="9"/>
        <v>77.27</v>
      </c>
      <c r="AI15" s="7">
        <f t="shared" si="10"/>
        <v>75.38</v>
      </c>
      <c r="AJ15" s="7">
        <f t="shared" si="11"/>
        <v>74.32</v>
      </c>
      <c r="AK15" s="7">
        <f t="shared" si="12"/>
        <v>73.01</v>
      </c>
      <c r="AL15" s="7">
        <f t="shared" si="13"/>
        <v>0</v>
      </c>
      <c r="AM15" s="7">
        <f t="shared" si="14"/>
        <v>0</v>
      </c>
      <c r="AN15"/>
    </row>
    <row r="16" spans="1:39" s="11" customFormat="1" ht="15">
      <c r="A16" s="26">
        <v>13</v>
      </c>
      <c r="B16" s="32" t="s">
        <v>39</v>
      </c>
      <c r="C16" s="32" t="s">
        <v>56</v>
      </c>
      <c r="D16" s="32" t="s">
        <v>63</v>
      </c>
      <c r="E16" s="32" t="s">
        <v>63</v>
      </c>
      <c r="F16" s="20">
        <f t="shared" si="1"/>
        <v>9</v>
      </c>
      <c r="G16" s="33">
        <v>8</v>
      </c>
      <c r="H16" s="25">
        <f t="shared" si="2"/>
        <v>596.9100000000001</v>
      </c>
      <c r="I16" s="26">
        <v>80.44</v>
      </c>
      <c r="J16" s="26">
        <v>78.54</v>
      </c>
      <c r="K16" s="26"/>
      <c r="L16" s="16"/>
      <c r="M16" s="26">
        <v>73.66</v>
      </c>
      <c r="N16" s="26"/>
      <c r="O16" s="26">
        <v>73.23</v>
      </c>
      <c r="P16" s="26">
        <v>76.07</v>
      </c>
      <c r="Q16" s="26"/>
      <c r="R16" s="26"/>
      <c r="S16" s="26"/>
      <c r="T16" s="26"/>
      <c r="U16" s="26">
        <v>69.57</v>
      </c>
      <c r="V16" s="26">
        <v>72.59</v>
      </c>
      <c r="W16" s="41">
        <v>66.07</v>
      </c>
      <c r="X16" s="26"/>
      <c r="Y16" s="26">
        <v>72.81</v>
      </c>
      <c r="Z16" s="19">
        <f>SUM(I16:Y16)-(W16)</f>
        <v>596.9100000000001</v>
      </c>
      <c r="AA16" s="7">
        <f>SUM(LARGE(AB16:AN16,{1,2,3,4,5,6,7,8}))</f>
        <v>596.9100000000001</v>
      </c>
      <c r="AB16" s="7">
        <f t="shared" si="3"/>
        <v>80.44</v>
      </c>
      <c r="AC16" s="7">
        <f t="shared" si="4"/>
        <v>78.54</v>
      </c>
      <c r="AD16" s="7">
        <f t="shared" si="5"/>
        <v>73.66</v>
      </c>
      <c r="AE16" s="7">
        <f t="shared" si="6"/>
        <v>73.23</v>
      </c>
      <c r="AF16" s="7">
        <f t="shared" si="7"/>
        <v>76.07</v>
      </c>
      <c r="AG16" s="7">
        <f t="shared" si="8"/>
        <v>72.81</v>
      </c>
      <c r="AH16" s="7">
        <f t="shared" si="9"/>
        <v>72.59</v>
      </c>
      <c r="AI16" s="7">
        <f t="shared" si="10"/>
        <v>69.57</v>
      </c>
      <c r="AJ16" s="7">
        <f t="shared" si="11"/>
        <v>66.07</v>
      </c>
      <c r="AK16" s="7">
        <f t="shared" si="12"/>
        <v>0</v>
      </c>
      <c r="AL16" s="7">
        <f t="shared" si="13"/>
        <v>0</v>
      </c>
      <c r="AM16" s="7">
        <f t="shared" si="14"/>
        <v>0</v>
      </c>
    </row>
    <row r="17" spans="1:39" s="11" customFormat="1" ht="15">
      <c r="A17" s="26">
        <v>14</v>
      </c>
      <c r="B17" s="32" t="s">
        <v>41</v>
      </c>
      <c r="C17" s="32" t="s">
        <v>58</v>
      </c>
      <c r="D17" s="32" t="s">
        <v>66</v>
      </c>
      <c r="E17" s="32" t="s">
        <v>66</v>
      </c>
      <c r="F17" s="20">
        <f t="shared" si="1"/>
        <v>9</v>
      </c>
      <c r="G17" s="33">
        <v>8</v>
      </c>
      <c r="H17" s="25">
        <f t="shared" si="2"/>
        <v>575.37</v>
      </c>
      <c r="I17" s="26"/>
      <c r="J17" s="26">
        <v>69.74</v>
      </c>
      <c r="K17" s="26"/>
      <c r="L17" s="16">
        <v>74.26</v>
      </c>
      <c r="M17" s="26">
        <v>72.4</v>
      </c>
      <c r="N17" s="26"/>
      <c r="O17" s="26">
        <v>72.58</v>
      </c>
      <c r="P17" s="26">
        <v>71.62</v>
      </c>
      <c r="Q17" s="26">
        <v>70.25</v>
      </c>
      <c r="R17" s="26"/>
      <c r="S17" s="26">
        <v>72.8</v>
      </c>
      <c r="T17" s="26"/>
      <c r="U17" s="26">
        <v>71.72</v>
      </c>
      <c r="V17" s="26"/>
      <c r="W17" s="26"/>
      <c r="X17" s="26"/>
      <c r="Y17" s="41">
        <v>69.09</v>
      </c>
      <c r="Z17" s="19">
        <f>SUM(I17:Y17)-(Y17)</f>
        <v>575.37</v>
      </c>
      <c r="AA17" s="7">
        <f>SUM(LARGE(AB17:AN17,{1,2,3,4,5,6,7,8}))</f>
        <v>575.37</v>
      </c>
      <c r="AB17" s="7">
        <f t="shared" si="3"/>
        <v>74.26</v>
      </c>
      <c r="AC17" s="7">
        <f t="shared" si="4"/>
        <v>72.58</v>
      </c>
      <c r="AD17" s="7">
        <f t="shared" si="5"/>
        <v>72.4</v>
      </c>
      <c r="AE17" s="7">
        <f t="shared" si="6"/>
        <v>69.74</v>
      </c>
      <c r="AF17" s="7">
        <f t="shared" si="7"/>
        <v>72.8</v>
      </c>
      <c r="AG17" s="7">
        <f t="shared" si="8"/>
        <v>71.72</v>
      </c>
      <c r="AH17" s="7">
        <f t="shared" si="9"/>
        <v>71.62</v>
      </c>
      <c r="AI17" s="7">
        <f t="shared" si="10"/>
        <v>70.25</v>
      </c>
      <c r="AJ17" s="7">
        <f t="shared" si="11"/>
        <v>69.09</v>
      </c>
      <c r="AK17" s="7">
        <f t="shared" si="12"/>
        <v>0</v>
      </c>
      <c r="AL17" s="7">
        <f t="shared" si="13"/>
        <v>0</v>
      </c>
      <c r="AM17" s="7">
        <f t="shared" si="14"/>
        <v>0</v>
      </c>
    </row>
    <row r="18" spans="1:39" s="11" customFormat="1" ht="15">
      <c r="A18" s="26">
        <v>15</v>
      </c>
      <c r="B18" s="32" t="s">
        <v>38</v>
      </c>
      <c r="C18" s="32" t="s">
        <v>53</v>
      </c>
      <c r="D18" s="32" t="s">
        <v>60</v>
      </c>
      <c r="E18" s="32" t="s">
        <v>60</v>
      </c>
      <c r="F18" s="20">
        <f t="shared" si="1"/>
        <v>7</v>
      </c>
      <c r="G18" s="33">
        <v>7</v>
      </c>
      <c r="H18" s="25">
        <f t="shared" si="2"/>
        <v>566.68</v>
      </c>
      <c r="I18" s="26"/>
      <c r="J18" s="26">
        <v>81.05</v>
      </c>
      <c r="K18" s="26"/>
      <c r="L18" s="16"/>
      <c r="M18" s="26">
        <v>81.5</v>
      </c>
      <c r="N18" s="26"/>
      <c r="O18" s="26"/>
      <c r="P18" s="26">
        <v>82.36</v>
      </c>
      <c r="Q18" s="26">
        <v>87.68</v>
      </c>
      <c r="R18" s="26"/>
      <c r="S18" s="26">
        <v>80.78</v>
      </c>
      <c r="T18" s="26"/>
      <c r="U18" s="26">
        <v>79.52</v>
      </c>
      <c r="V18" s="26">
        <v>73.79</v>
      </c>
      <c r="W18" s="26"/>
      <c r="X18" s="26"/>
      <c r="Y18" s="26"/>
      <c r="Z18" s="19">
        <f aca="true" t="shared" si="15" ref="Z18:Z49">SUM(I18:Y18)</f>
        <v>566.68</v>
      </c>
      <c r="AA18" s="7">
        <f>SUM(LARGE(AB18:AN18,{1,2,3,4,5,6,7,8}))</f>
        <v>566.68</v>
      </c>
      <c r="AB18" s="7">
        <f t="shared" si="3"/>
        <v>81.5</v>
      </c>
      <c r="AC18" s="7">
        <f t="shared" si="4"/>
        <v>81.05</v>
      </c>
      <c r="AD18" s="7">
        <f t="shared" si="5"/>
        <v>0</v>
      </c>
      <c r="AE18" s="7">
        <f t="shared" si="6"/>
        <v>0</v>
      </c>
      <c r="AF18" s="7">
        <f t="shared" si="7"/>
        <v>87.68</v>
      </c>
      <c r="AG18" s="7">
        <f t="shared" si="8"/>
        <v>82.36</v>
      </c>
      <c r="AH18" s="7">
        <f t="shared" si="9"/>
        <v>80.78</v>
      </c>
      <c r="AI18" s="7">
        <f t="shared" si="10"/>
        <v>79.52</v>
      </c>
      <c r="AJ18" s="7">
        <f t="shared" si="11"/>
        <v>73.79</v>
      </c>
      <c r="AK18" s="7">
        <f t="shared" si="12"/>
        <v>0</v>
      </c>
      <c r="AL18" s="7">
        <f t="shared" si="13"/>
        <v>0</v>
      </c>
      <c r="AM18" s="7">
        <f t="shared" si="14"/>
        <v>0</v>
      </c>
    </row>
    <row r="19" spans="1:39" s="11" customFormat="1" ht="15">
      <c r="A19" s="26">
        <v>16</v>
      </c>
      <c r="B19" s="32" t="s">
        <v>361</v>
      </c>
      <c r="C19" s="32" t="s">
        <v>362</v>
      </c>
      <c r="D19" s="32"/>
      <c r="E19" s="32" t="s">
        <v>363</v>
      </c>
      <c r="F19" s="20">
        <f t="shared" si="1"/>
        <v>6</v>
      </c>
      <c r="G19" s="33">
        <v>6</v>
      </c>
      <c r="H19" s="25">
        <f t="shared" si="2"/>
        <v>489.15</v>
      </c>
      <c r="I19" s="26">
        <v>86.54</v>
      </c>
      <c r="J19" s="26"/>
      <c r="K19" s="26">
        <v>83.3</v>
      </c>
      <c r="L19" s="16"/>
      <c r="M19" s="26">
        <v>78.62</v>
      </c>
      <c r="N19" s="26"/>
      <c r="O19" s="26"/>
      <c r="P19" s="26"/>
      <c r="Q19" s="26">
        <v>79.28</v>
      </c>
      <c r="R19" s="26"/>
      <c r="S19" s="26">
        <v>81.13</v>
      </c>
      <c r="T19" s="26"/>
      <c r="U19" s="26">
        <v>80.28</v>
      </c>
      <c r="V19" s="26"/>
      <c r="W19" s="26"/>
      <c r="X19" s="26"/>
      <c r="Y19" s="26"/>
      <c r="Z19" s="19">
        <f t="shared" si="15"/>
        <v>489.15</v>
      </c>
      <c r="AA19" s="7">
        <f>SUM(LARGE(AB19:AN19,{1,2,3,4,5,6,7,8}))</f>
        <v>489.15</v>
      </c>
      <c r="AB19" s="7">
        <f t="shared" si="3"/>
        <v>86.54</v>
      </c>
      <c r="AC19" s="7">
        <f t="shared" si="4"/>
        <v>83.3</v>
      </c>
      <c r="AD19" s="7">
        <f t="shared" si="5"/>
        <v>78.62</v>
      </c>
      <c r="AE19" s="7">
        <f t="shared" si="6"/>
        <v>0</v>
      </c>
      <c r="AF19" s="7">
        <f t="shared" si="7"/>
        <v>81.13</v>
      </c>
      <c r="AG19" s="7">
        <f t="shared" si="8"/>
        <v>80.28</v>
      </c>
      <c r="AH19" s="7">
        <f t="shared" si="9"/>
        <v>79.28</v>
      </c>
      <c r="AI19" s="7">
        <f t="shared" si="10"/>
        <v>0</v>
      </c>
      <c r="AJ19" s="7">
        <f t="shared" si="11"/>
        <v>0</v>
      </c>
      <c r="AK19" s="7">
        <f t="shared" si="12"/>
        <v>0</v>
      </c>
      <c r="AL19" s="7">
        <f t="shared" si="13"/>
        <v>0</v>
      </c>
      <c r="AM19" s="7">
        <f t="shared" si="14"/>
        <v>0</v>
      </c>
    </row>
    <row r="20" spans="1:39" s="11" customFormat="1" ht="15">
      <c r="A20" s="26">
        <v>17</v>
      </c>
      <c r="B20" s="34" t="s">
        <v>391</v>
      </c>
      <c r="C20" s="34" t="s">
        <v>390</v>
      </c>
      <c r="D20" s="34"/>
      <c r="E20" s="34" t="s">
        <v>62</v>
      </c>
      <c r="F20" s="20">
        <f t="shared" si="1"/>
        <v>5</v>
      </c>
      <c r="G20" s="33">
        <v>5</v>
      </c>
      <c r="H20" s="25">
        <f t="shared" si="2"/>
        <v>472.43000000000006</v>
      </c>
      <c r="I20" s="26"/>
      <c r="J20" s="26"/>
      <c r="K20" s="26">
        <v>94.64</v>
      </c>
      <c r="L20" s="16"/>
      <c r="M20" s="26">
        <v>99.36</v>
      </c>
      <c r="N20" s="26"/>
      <c r="O20" s="26"/>
      <c r="P20" s="26">
        <v>93.92</v>
      </c>
      <c r="Q20" s="26"/>
      <c r="R20" s="26"/>
      <c r="S20" s="26"/>
      <c r="T20" s="26"/>
      <c r="U20" s="26"/>
      <c r="V20" s="26"/>
      <c r="W20" s="26">
        <v>90.9</v>
      </c>
      <c r="X20" s="26"/>
      <c r="Y20" s="26">
        <v>93.61</v>
      </c>
      <c r="Z20" s="19">
        <f t="shared" si="15"/>
        <v>472.43000000000006</v>
      </c>
      <c r="AA20" s="7">
        <f>SUM(LARGE(AB20:AN20,{1,2,3,4,5,6,7,8}))</f>
        <v>472.43000000000006</v>
      </c>
      <c r="AB20" s="7">
        <f t="shared" si="3"/>
        <v>99.36</v>
      </c>
      <c r="AC20" s="7">
        <f t="shared" si="4"/>
        <v>94.64</v>
      </c>
      <c r="AD20" s="7">
        <f t="shared" si="5"/>
        <v>0</v>
      </c>
      <c r="AE20" s="7">
        <f t="shared" si="6"/>
        <v>0</v>
      </c>
      <c r="AF20" s="7">
        <f t="shared" si="7"/>
        <v>93.92</v>
      </c>
      <c r="AG20" s="7">
        <f t="shared" si="8"/>
        <v>93.61</v>
      </c>
      <c r="AH20" s="7">
        <f t="shared" si="9"/>
        <v>90.9</v>
      </c>
      <c r="AI20" s="7">
        <f t="shared" si="10"/>
        <v>0</v>
      </c>
      <c r="AJ20" s="7">
        <f t="shared" si="11"/>
        <v>0</v>
      </c>
      <c r="AK20" s="7">
        <f t="shared" si="12"/>
        <v>0</v>
      </c>
      <c r="AL20" s="7">
        <f t="shared" si="13"/>
        <v>0</v>
      </c>
      <c r="AM20" s="7">
        <f t="shared" si="14"/>
        <v>0</v>
      </c>
    </row>
    <row r="21" spans="1:39" s="11" customFormat="1" ht="15">
      <c r="A21" s="26">
        <v>18</v>
      </c>
      <c r="B21" s="32" t="s">
        <v>35</v>
      </c>
      <c r="C21" s="32" t="s">
        <v>535</v>
      </c>
      <c r="D21" s="32"/>
      <c r="E21" s="32" t="s">
        <v>149</v>
      </c>
      <c r="F21" s="20">
        <f t="shared" si="1"/>
        <v>5</v>
      </c>
      <c r="G21" s="33">
        <v>5</v>
      </c>
      <c r="H21" s="25">
        <f t="shared" si="2"/>
        <v>466.87</v>
      </c>
      <c r="I21" s="26"/>
      <c r="J21" s="26"/>
      <c r="K21" s="26"/>
      <c r="L21" s="16"/>
      <c r="M21" s="26"/>
      <c r="N21" s="26"/>
      <c r="O21" s="26">
        <v>93.71</v>
      </c>
      <c r="P21" s="26"/>
      <c r="Q21" s="26">
        <v>96.54</v>
      </c>
      <c r="R21" s="26"/>
      <c r="S21" s="26">
        <v>91.98</v>
      </c>
      <c r="T21" s="26"/>
      <c r="U21" s="26"/>
      <c r="V21" s="26">
        <v>95.08</v>
      </c>
      <c r="W21" s="26"/>
      <c r="X21" s="26"/>
      <c r="Y21" s="26">
        <v>89.56</v>
      </c>
      <c r="Z21" s="19">
        <f t="shared" si="15"/>
        <v>466.87</v>
      </c>
      <c r="AA21" s="7">
        <f>SUM(LARGE(AB21:AN21,{1,2,3,4,5,6,7,8}))</f>
        <v>466.87</v>
      </c>
      <c r="AB21" s="7">
        <f t="shared" si="3"/>
        <v>93.71</v>
      </c>
      <c r="AC21" s="7">
        <f t="shared" si="4"/>
        <v>0</v>
      </c>
      <c r="AD21" s="7">
        <f t="shared" si="5"/>
        <v>0</v>
      </c>
      <c r="AE21" s="7">
        <f t="shared" si="6"/>
        <v>0</v>
      </c>
      <c r="AF21" s="7">
        <f t="shared" si="7"/>
        <v>96.54</v>
      </c>
      <c r="AG21" s="7">
        <f t="shared" si="8"/>
        <v>95.08</v>
      </c>
      <c r="AH21" s="7">
        <f t="shared" si="9"/>
        <v>91.98</v>
      </c>
      <c r="AI21" s="7">
        <f t="shared" si="10"/>
        <v>89.56</v>
      </c>
      <c r="AJ21" s="7">
        <f t="shared" si="11"/>
        <v>0</v>
      </c>
      <c r="AK21" s="7">
        <f t="shared" si="12"/>
        <v>0</v>
      </c>
      <c r="AL21" s="7">
        <f t="shared" si="13"/>
        <v>0</v>
      </c>
      <c r="AM21" s="7">
        <f t="shared" si="14"/>
        <v>0</v>
      </c>
    </row>
    <row r="22" spans="1:39" s="11" customFormat="1" ht="15">
      <c r="A22" s="26">
        <v>19</v>
      </c>
      <c r="B22" s="32" t="s">
        <v>351</v>
      </c>
      <c r="C22" s="32" t="s">
        <v>513</v>
      </c>
      <c r="D22" s="32"/>
      <c r="E22" s="32" t="s">
        <v>59</v>
      </c>
      <c r="F22" s="20">
        <f t="shared" si="1"/>
        <v>6</v>
      </c>
      <c r="G22" s="33">
        <v>5</v>
      </c>
      <c r="H22" s="25">
        <f t="shared" si="2"/>
        <v>462.61000000000007</v>
      </c>
      <c r="I22" s="26"/>
      <c r="J22" s="26"/>
      <c r="K22" s="26"/>
      <c r="L22" s="16"/>
      <c r="M22" s="26">
        <v>74.01</v>
      </c>
      <c r="N22" s="26"/>
      <c r="O22" s="26"/>
      <c r="P22" s="26"/>
      <c r="Q22" s="26">
        <v>79.4</v>
      </c>
      <c r="R22" s="26"/>
      <c r="S22" s="26">
        <v>82.07</v>
      </c>
      <c r="T22" s="26">
        <v>76.6</v>
      </c>
      <c r="U22" s="26"/>
      <c r="V22" s="26"/>
      <c r="W22" s="26">
        <v>75.97</v>
      </c>
      <c r="X22" s="26"/>
      <c r="Y22" s="26">
        <v>74.56</v>
      </c>
      <c r="Z22" s="19">
        <f t="shared" si="15"/>
        <v>462.61000000000007</v>
      </c>
      <c r="AA22" s="7">
        <f>SUM(LARGE(AB22:AN22,{1,2,3,4,5,6,7,8}))</f>
        <v>462.60999999999996</v>
      </c>
      <c r="AB22" s="7">
        <f t="shared" si="3"/>
        <v>74.01</v>
      </c>
      <c r="AC22" s="7">
        <f t="shared" si="4"/>
        <v>0</v>
      </c>
      <c r="AD22" s="7">
        <f t="shared" si="5"/>
        <v>0</v>
      </c>
      <c r="AE22" s="7">
        <f t="shared" si="6"/>
        <v>0</v>
      </c>
      <c r="AF22" s="7">
        <f t="shared" si="7"/>
        <v>82.07</v>
      </c>
      <c r="AG22" s="7">
        <f t="shared" si="8"/>
        <v>79.4</v>
      </c>
      <c r="AH22" s="7">
        <f t="shared" si="9"/>
        <v>76.6</v>
      </c>
      <c r="AI22" s="7">
        <f t="shared" si="10"/>
        <v>75.97</v>
      </c>
      <c r="AJ22" s="7">
        <f t="shared" si="11"/>
        <v>74.56</v>
      </c>
      <c r="AK22" s="7">
        <f t="shared" si="12"/>
        <v>0</v>
      </c>
      <c r="AL22" s="7">
        <f t="shared" si="13"/>
        <v>0</v>
      </c>
      <c r="AM22" s="7">
        <f t="shared" si="14"/>
        <v>0</v>
      </c>
    </row>
    <row r="23" spans="1:39" s="11" customFormat="1" ht="15">
      <c r="A23" s="26">
        <v>20</v>
      </c>
      <c r="B23" s="32" t="s">
        <v>229</v>
      </c>
      <c r="C23" s="32" t="s">
        <v>219</v>
      </c>
      <c r="D23" s="32"/>
      <c r="E23" s="32" t="s">
        <v>61</v>
      </c>
      <c r="F23" s="20">
        <f t="shared" si="1"/>
        <v>5</v>
      </c>
      <c r="G23" s="33">
        <v>4</v>
      </c>
      <c r="H23" s="25">
        <f t="shared" si="2"/>
        <v>458.54</v>
      </c>
      <c r="I23" s="26">
        <v>89.94</v>
      </c>
      <c r="J23" s="26"/>
      <c r="K23" s="26"/>
      <c r="L23" s="16"/>
      <c r="M23" s="26"/>
      <c r="N23" s="26"/>
      <c r="O23" s="26"/>
      <c r="P23" s="26"/>
      <c r="Q23" s="26"/>
      <c r="R23" s="26"/>
      <c r="S23" s="26">
        <v>93.3</v>
      </c>
      <c r="T23" s="26"/>
      <c r="U23" s="26">
        <v>91.79</v>
      </c>
      <c r="V23" s="26">
        <v>92.01</v>
      </c>
      <c r="W23" s="26"/>
      <c r="X23" s="26"/>
      <c r="Y23" s="26">
        <v>91.5</v>
      </c>
      <c r="Z23" s="19">
        <f t="shared" si="15"/>
        <v>458.54</v>
      </c>
      <c r="AA23" s="7">
        <f>SUM(LARGE(AB23:AN23,{1,2,3,4,5,6,7,8}))</f>
        <v>458.54</v>
      </c>
      <c r="AB23" s="7">
        <f t="shared" si="3"/>
        <v>89.94</v>
      </c>
      <c r="AC23" s="7">
        <f t="shared" si="4"/>
        <v>0</v>
      </c>
      <c r="AD23" s="7">
        <f t="shared" si="5"/>
        <v>0</v>
      </c>
      <c r="AE23" s="7">
        <f t="shared" si="6"/>
        <v>0</v>
      </c>
      <c r="AF23" s="7">
        <f t="shared" si="7"/>
        <v>93.3</v>
      </c>
      <c r="AG23" s="7">
        <f t="shared" si="8"/>
        <v>92.01</v>
      </c>
      <c r="AH23" s="7">
        <f t="shared" si="9"/>
        <v>91.79</v>
      </c>
      <c r="AI23" s="7">
        <f t="shared" si="10"/>
        <v>91.5</v>
      </c>
      <c r="AJ23" s="7">
        <f t="shared" si="11"/>
        <v>0</v>
      </c>
      <c r="AK23" s="7">
        <f t="shared" si="12"/>
        <v>0</v>
      </c>
      <c r="AL23" s="7">
        <f t="shared" si="13"/>
        <v>0</v>
      </c>
      <c r="AM23" s="7">
        <f t="shared" si="14"/>
        <v>0</v>
      </c>
    </row>
    <row r="24" spans="1:39" s="11" customFormat="1" ht="15">
      <c r="A24" s="26">
        <v>21</v>
      </c>
      <c r="B24" s="32" t="s">
        <v>37</v>
      </c>
      <c r="C24" s="32" t="s">
        <v>52</v>
      </c>
      <c r="D24" s="32" t="s">
        <v>62</v>
      </c>
      <c r="E24" s="32" t="s">
        <v>62</v>
      </c>
      <c r="F24" s="20">
        <f t="shared" si="1"/>
        <v>5</v>
      </c>
      <c r="G24" s="33">
        <v>4</v>
      </c>
      <c r="H24" s="25">
        <f t="shared" si="2"/>
        <v>451.06</v>
      </c>
      <c r="I24" s="26"/>
      <c r="J24" s="26">
        <v>83.81</v>
      </c>
      <c r="K24" s="26"/>
      <c r="L24" s="16"/>
      <c r="M24" s="26"/>
      <c r="N24" s="26"/>
      <c r="O24" s="26">
        <v>87.28</v>
      </c>
      <c r="P24" s="26"/>
      <c r="Q24" s="26">
        <v>96.28</v>
      </c>
      <c r="R24" s="26"/>
      <c r="S24" s="26">
        <v>92.98</v>
      </c>
      <c r="T24" s="26"/>
      <c r="U24" s="26"/>
      <c r="V24" s="26"/>
      <c r="W24" s="26"/>
      <c r="X24" s="26"/>
      <c r="Y24" s="26">
        <v>90.71</v>
      </c>
      <c r="Z24" s="19">
        <f t="shared" si="15"/>
        <v>451.06</v>
      </c>
      <c r="AA24" s="7">
        <f>SUM(LARGE(AB24:AN24,{1,2,3,4,5,6,7,8}))</f>
        <v>451.06</v>
      </c>
      <c r="AB24" s="7">
        <f t="shared" si="3"/>
        <v>87.28</v>
      </c>
      <c r="AC24" s="7">
        <f t="shared" si="4"/>
        <v>83.81</v>
      </c>
      <c r="AD24" s="7">
        <f t="shared" si="5"/>
        <v>0</v>
      </c>
      <c r="AE24" s="7">
        <f t="shared" si="6"/>
        <v>0</v>
      </c>
      <c r="AF24" s="7">
        <f t="shared" si="7"/>
        <v>96.28</v>
      </c>
      <c r="AG24" s="7">
        <f t="shared" si="8"/>
        <v>92.98</v>
      </c>
      <c r="AH24" s="7">
        <f t="shared" si="9"/>
        <v>90.71</v>
      </c>
      <c r="AI24" s="7">
        <f t="shared" si="10"/>
        <v>0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</row>
    <row r="25" spans="1:39" s="11" customFormat="1" ht="15">
      <c r="A25" s="26">
        <v>22</v>
      </c>
      <c r="B25" s="32" t="s">
        <v>369</v>
      </c>
      <c r="C25" s="32" t="s">
        <v>370</v>
      </c>
      <c r="D25" s="32"/>
      <c r="E25" s="32" t="s">
        <v>62</v>
      </c>
      <c r="F25" s="20">
        <f t="shared" si="1"/>
        <v>5</v>
      </c>
      <c r="G25" s="33">
        <v>5</v>
      </c>
      <c r="H25" s="25">
        <f t="shared" si="2"/>
        <v>429.64</v>
      </c>
      <c r="I25" s="26">
        <v>83.95</v>
      </c>
      <c r="J25" s="26"/>
      <c r="K25" s="26">
        <v>87.06</v>
      </c>
      <c r="L25" s="16"/>
      <c r="M25" s="26">
        <v>83.1</v>
      </c>
      <c r="N25" s="26"/>
      <c r="O25" s="26"/>
      <c r="P25" s="26"/>
      <c r="Q25" s="26">
        <v>89.68</v>
      </c>
      <c r="R25" s="26"/>
      <c r="S25" s="26">
        <v>85.85</v>
      </c>
      <c r="T25" s="26"/>
      <c r="U25" s="26"/>
      <c r="V25" s="26"/>
      <c r="W25" s="26"/>
      <c r="X25" s="26"/>
      <c r="Y25" s="26"/>
      <c r="Z25" s="19">
        <f t="shared" si="15"/>
        <v>429.64</v>
      </c>
      <c r="AA25" s="7">
        <f>SUM(LARGE(AB25:AN25,{1,2,3,4,5,6,7,8}))</f>
        <v>429.64</v>
      </c>
      <c r="AB25" s="7">
        <f t="shared" si="3"/>
        <v>87.06</v>
      </c>
      <c r="AC25" s="7">
        <f t="shared" si="4"/>
        <v>83.95</v>
      </c>
      <c r="AD25" s="7">
        <f t="shared" si="5"/>
        <v>83.1</v>
      </c>
      <c r="AE25" s="7">
        <f t="shared" si="6"/>
        <v>0</v>
      </c>
      <c r="AF25" s="7">
        <f t="shared" si="7"/>
        <v>89.68</v>
      </c>
      <c r="AG25" s="7">
        <f t="shared" si="8"/>
        <v>85.85</v>
      </c>
      <c r="AH25" s="7">
        <f t="shared" si="9"/>
        <v>0</v>
      </c>
      <c r="AI25" s="7">
        <f t="shared" si="10"/>
        <v>0</v>
      </c>
      <c r="AJ25" s="7">
        <f t="shared" si="11"/>
        <v>0</v>
      </c>
      <c r="AK25" s="7">
        <f t="shared" si="12"/>
        <v>0</v>
      </c>
      <c r="AL25" s="7">
        <f t="shared" si="13"/>
        <v>0</v>
      </c>
      <c r="AM25" s="7">
        <f t="shared" si="14"/>
        <v>0</v>
      </c>
    </row>
    <row r="26" spans="1:39" s="11" customFormat="1" ht="15">
      <c r="A26" s="26">
        <v>23</v>
      </c>
      <c r="B26" s="32" t="s">
        <v>647</v>
      </c>
      <c r="C26" s="32" t="s">
        <v>646</v>
      </c>
      <c r="D26" s="32"/>
      <c r="E26" s="32" t="s">
        <v>62</v>
      </c>
      <c r="F26" s="20">
        <f t="shared" si="1"/>
        <v>4</v>
      </c>
      <c r="G26" s="33">
        <v>4</v>
      </c>
      <c r="H26" s="25">
        <f t="shared" si="2"/>
        <v>371.65</v>
      </c>
      <c r="I26" s="26"/>
      <c r="J26" s="26"/>
      <c r="K26" s="26"/>
      <c r="L26" s="16"/>
      <c r="M26" s="26"/>
      <c r="N26" s="26"/>
      <c r="O26" s="26"/>
      <c r="P26" s="26"/>
      <c r="Q26" s="26"/>
      <c r="R26" s="26"/>
      <c r="S26" s="26">
        <v>94.25</v>
      </c>
      <c r="T26" s="26"/>
      <c r="U26" s="26">
        <v>93.83</v>
      </c>
      <c r="V26" s="26">
        <v>91.19</v>
      </c>
      <c r="W26" s="26"/>
      <c r="X26" s="26"/>
      <c r="Y26" s="26">
        <v>92.38</v>
      </c>
      <c r="Z26" s="19">
        <f t="shared" si="15"/>
        <v>371.65</v>
      </c>
      <c r="AA26" s="7">
        <f>SUM(LARGE(AB26:AN26,{1,2,3,4,5,6,7,8}))</f>
        <v>371.65</v>
      </c>
      <c r="AB26" s="7">
        <f t="shared" si="3"/>
        <v>0</v>
      </c>
      <c r="AC26" s="7">
        <f t="shared" si="4"/>
        <v>0</v>
      </c>
      <c r="AD26" s="7">
        <f t="shared" si="5"/>
        <v>0</v>
      </c>
      <c r="AE26" s="7">
        <f t="shared" si="6"/>
        <v>0</v>
      </c>
      <c r="AF26" s="7">
        <f t="shared" si="7"/>
        <v>94.25</v>
      </c>
      <c r="AG26" s="7">
        <f t="shared" si="8"/>
        <v>93.83</v>
      </c>
      <c r="AH26" s="7">
        <f t="shared" si="9"/>
        <v>92.38</v>
      </c>
      <c r="AI26" s="7">
        <f t="shared" si="10"/>
        <v>91.19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</row>
    <row r="27" spans="1:39" s="11" customFormat="1" ht="15">
      <c r="A27" s="26">
        <v>24</v>
      </c>
      <c r="B27" s="32" t="s">
        <v>541</v>
      </c>
      <c r="C27" s="32" t="s">
        <v>540</v>
      </c>
      <c r="D27" s="32"/>
      <c r="E27" s="32" t="s">
        <v>149</v>
      </c>
      <c r="F27" s="20">
        <f t="shared" si="1"/>
        <v>4</v>
      </c>
      <c r="G27" s="33">
        <v>4</v>
      </c>
      <c r="H27" s="25">
        <f t="shared" si="2"/>
        <v>348.1</v>
      </c>
      <c r="I27" s="26"/>
      <c r="J27" s="26"/>
      <c r="K27" s="26"/>
      <c r="L27" s="16"/>
      <c r="M27" s="26"/>
      <c r="N27" s="26">
        <v>90.34</v>
      </c>
      <c r="O27" s="26"/>
      <c r="P27" s="26"/>
      <c r="Q27" s="26">
        <v>85.83</v>
      </c>
      <c r="R27" s="26"/>
      <c r="S27" s="26">
        <v>85.52</v>
      </c>
      <c r="T27" s="26"/>
      <c r="U27" s="26">
        <v>86.41</v>
      </c>
      <c r="V27" s="26"/>
      <c r="W27" s="26"/>
      <c r="X27" s="26"/>
      <c r="Y27" s="26"/>
      <c r="Z27" s="19">
        <f t="shared" si="15"/>
        <v>348.1</v>
      </c>
      <c r="AA27" s="7">
        <f>SUM(LARGE(AB27:AN27,{1,2,3,4,5,6,7,8}))</f>
        <v>348.09999999999997</v>
      </c>
      <c r="AB27" s="7">
        <f t="shared" si="3"/>
        <v>90.34</v>
      </c>
      <c r="AC27" s="7">
        <f t="shared" si="4"/>
        <v>0</v>
      </c>
      <c r="AD27" s="7">
        <f t="shared" si="5"/>
        <v>0</v>
      </c>
      <c r="AE27" s="7">
        <f t="shared" si="6"/>
        <v>0</v>
      </c>
      <c r="AF27" s="7">
        <f t="shared" si="7"/>
        <v>86.41</v>
      </c>
      <c r="AG27" s="7">
        <f t="shared" si="8"/>
        <v>85.83</v>
      </c>
      <c r="AH27" s="7">
        <f t="shared" si="9"/>
        <v>85.52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</row>
    <row r="28" spans="1:39" s="11" customFormat="1" ht="15">
      <c r="A28" s="26">
        <v>25</v>
      </c>
      <c r="B28" s="32" t="s">
        <v>438</v>
      </c>
      <c r="C28" s="32" t="s">
        <v>437</v>
      </c>
      <c r="D28" s="32"/>
      <c r="E28" s="32" t="s">
        <v>66</v>
      </c>
      <c r="F28" s="20">
        <f t="shared" si="1"/>
        <v>4</v>
      </c>
      <c r="G28" s="33">
        <v>4</v>
      </c>
      <c r="H28" s="25">
        <f t="shared" si="2"/>
        <v>345.65</v>
      </c>
      <c r="I28" s="26"/>
      <c r="J28" s="26"/>
      <c r="K28" s="26"/>
      <c r="L28" s="16">
        <v>88.21</v>
      </c>
      <c r="M28" s="26"/>
      <c r="N28" s="26"/>
      <c r="O28" s="26"/>
      <c r="P28" s="26"/>
      <c r="Q28" s="26"/>
      <c r="R28" s="26"/>
      <c r="S28" s="26">
        <v>83.14</v>
      </c>
      <c r="T28" s="26"/>
      <c r="U28" s="26">
        <v>87.8</v>
      </c>
      <c r="V28" s="26">
        <v>86.5</v>
      </c>
      <c r="W28" s="26"/>
      <c r="X28" s="26"/>
      <c r="Y28" s="26"/>
      <c r="Z28" s="19">
        <f t="shared" si="15"/>
        <v>345.65</v>
      </c>
      <c r="AA28" s="7">
        <f>SUM(LARGE(AB28:AN28,{1,2,3,4,5,6,7,8}))</f>
        <v>345.65</v>
      </c>
      <c r="AB28" s="7">
        <f t="shared" si="3"/>
        <v>88.21</v>
      </c>
      <c r="AC28" s="7">
        <f t="shared" si="4"/>
        <v>0</v>
      </c>
      <c r="AD28" s="7">
        <f t="shared" si="5"/>
        <v>0</v>
      </c>
      <c r="AE28" s="7">
        <f t="shared" si="6"/>
        <v>0</v>
      </c>
      <c r="AF28" s="7">
        <f t="shared" si="7"/>
        <v>87.8</v>
      </c>
      <c r="AG28" s="7">
        <f t="shared" si="8"/>
        <v>86.5</v>
      </c>
      <c r="AH28" s="7">
        <f t="shared" si="9"/>
        <v>83.14</v>
      </c>
      <c r="AI28" s="7">
        <f t="shared" si="10"/>
        <v>0</v>
      </c>
      <c r="AJ28" s="7">
        <f t="shared" si="11"/>
        <v>0</v>
      </c>
      <c r="AK28" s="7">
        <f t="shared" si="12"/>
        <v>0</v>
      </c>
      <c r="AL28" s="7">
        <f t="shared" si="13"/>
        <v>0</v>
      </c>
      <c r="AM28" s="7">
        <f t="shared" si="14"/>
        <v>0</v>
      </c>
    </row>
    <row r="29" spans="1:39" s="11" customFormat="1" ht="15">
      <c r="A29" s="26">
        <v>26</v>
      </c>
      <c r="B29" s="32" t="s">
        <v>541</v>
      </c>
      <c r="C29" s="32" t="s">
        <v>544</v>
      </c>
      <c r="D29" s="32"/>
      <c r="E29" s="32" t="s">
        <v>149</v>
      </c>
      <c r="F29" s="20">
        <f t="shared" si="1"/>
        <v>4</v>
      </c>
      <c r="G29" s="33">
        <v>4</v>
      </c>
      <c r="H29" s="25">
        <f t="shared" si="2"/>
        <v>312.12</v>
      </c>
      <c r="I29" s="26"/>
      <c r="J29" s="26"/>
      <c r="K29" s="26"/>
      <c r="L29" s="16"/>
      <c r="M29" s="26"/>
      <c r="N29" s="26"/>
      <c r="O29" s="26"/>
      <c r="P29" s="26"/>
      <c r="Q29" s="26">
        <v>80.18</v>
      </c>
      <c r="R29" s="26"/>
      <c r="S29" s="26">
        <v>76.27</v>
      </c>
      <c r="T29" s="26"/>
      <c r="U29" s="26"/>
      <c r="V29" s="26">
        <v>79.33</v>
      </c>
      <c r="W29" s="26"/>
      <c r="X29" s="26"/>
      <c r="Y29" s="26">
        <v>76.34</v>
      </c>
      <c r="Z29" s="19">
        <f t="shared" si="15"/>
        <v>312.12</v>
      </c>
      <c r="AA29" s="7">
        <f>SUM(LARGE(AB29:AN29,{1,2,3,4,5,6,7,8}))</f>
        <v>312.12</v>
      </c>
      <c r="AB29" s="7">
        <f t="shared" si="3"/>
        <v>0</v>
      </c>
      <c r="AC29" s="7">
        <f t="shared" si="4"/>
        <v>0</v>
      </c>
      <c r="AD29" s="7">
        <f t="shared" si="5"/>
        <v>0</v>
      </c>
      <c r="AE29" s="7">
        <f t="shared" si="6"/>
        <v>0</v>
      </c>
      <c r="AF29" s="7">
        <f t="shared" si="7"/>
        <v>80.18</v>
      </c>
      <c r="AG29" s="7">
        <f t="shared" si="8"/>
        <v>79.33</v>
      </c>
      <c r="AH29" s="7">
        <f t="shared" si="9"/>
        <v>76.34</v>
      </c>
      <c r="AI29" s="7">
        <f t="shared" si="10"/>
        <v>76.27</v>
      </c>
      <c r="AJ29" s="7">
        <f t="shared" si="11"/>
        <v>0</v>
      </c>
      <c r="AK29" s="7">
        <f t="shared" si="12"/>
        <v>0</v>
      </c>
      <c r="AL29" s="7">
        <f t="shared" si="13"/>
        <v>0</v>
      </c>
      <c r="AM29" s="7">
        <f t="shared" si="14"/>
        <v>0</v>
      </c>
    </row>
    <row r="30" spans="1:39" s="11" customFormat="1" ht="15">
      <c r="A30" s="26">
        <v>27</v>
      </c>
      <c r="B30" s="34" t="s">
        <v>140</v>
      </c>
      <c r="C30" s="34" t="s">
        <v>196</v>
      </c>
      <c r="D30" s="34"/>
      <c r="E30" s="34" t="s">
        <v>267</v>
      </c>
      <c r="F30" s="20">
        <f t="shared" si="1"/>
        <v>4</v>
      </c>
      <c r="G30" s="33">
        <v>4</v>
      </c>
      <c r="H30" s="25">
        <f t="shared" si="2"/>
        <v>303.61</v>
      </c>
      <c r="I30" s="26"/>
      <c r="J30" s="26"/>
      <c r="K30" s="26">
        <v>73.1</v>
      </c>
      <c r="L30" s="16"/>
      <c r="M30" s="26"/>
      <c r="N30" s="26"/>
      <c r="O30" s="26">
        <v>76.44</v>
      </c>
      <c r="P30" s="26"/>
      <c r="Q30" s="26"/>
      <c r="R30" s="26"/>
      <c r="S30" s="26"/>
      <c r="T30" s="26"/>
      <c r="U30" s="26">
        <v>75.94</v>
      </c>
      <c r="V30" s="26">
        <v>78.13</v>
      </c>
      <c r="W30" s="26"/>
      <c r="X30" s="26"/>
      <c r="Y30" s="26"/>
      <c r="Z30" s="19">
        <f t="shared" si="15"/>
        <v>303.61</v>
      </c>
      <c r="AA30" s="7">
        <f>SUM(LARGE(AB30:AN30,{1,2,3,4,5,6,7,8}))</f>
        <v>303.61</v>
      </c>
      <c r="AB30" s="7">
        <f t="shared" si="3"/>
        <v>76.44</v>
      </c>
      <c r="AC30" s="7">
        <f t="shared" si="4"/>
        <v>73.1</v>
      </c>
      <c r="AD30" s="7">
        <f t="shared" si="5"/>
        <v>0</v>
      </c>
      <c r="AE30" s="7">
        <f t="shared" si="6"/>
        <v>0</v>
      </c>
      <c r="AF30" s="7">
        <f t="shared" si="7"/>
        <v>78.13</v>
      </c>
      <c r="AG30" s="7">
        <f t="shared" si="8"/>
        <v>75.94</v>
      </c>
      <c r="AH30" s="7">
        <f t="shared" si="9"/>
        <v>0</v>
      </c>
      <c r="AI30" s="7">
        <f t="shared" si="10"/>
        <v>0</v>
      </c>
      <c r="AJ30" s="7">
        <f t="shared" si="11"/>
        <v>0</v>
      </c>
      <c r="AK30" s="7">
        <f t="shared" si="12"/>
        <v>0</v>
      </c>
      <c r="AL30" s="7">
        <f t="shared" si="13"/>
        <v>0</v>
      </c>
      <c r="AM30" s="7">
        <f t="shared" si="14"/>
        <v>0</v>
      </c>
    </row>
    <row r="31" spans="1:39" s="11" customFormat="1" ht="15">
      <c r="A31" s="26">
        <v>28</v>
      </c>
      <c r="B31" s="32" t="s">
        <v>589</v>
      </c>
      <c r="C31" s="32" t="s">
        <v>590</v>
      </c>
      <c r="D31" s="32"/>
      <c r="E31" s="32" t="s">
        <v>59</v>
      </c>
      <c r="F31" s="20">
        <f t="shared" si="1"/>
        <v>3</v>
      </c>
      <c r="G31" s="33">
        <v>3</v>
      </c>
      <c r="H31" s="25">
        <f t="shared" si="2"/>
        <v>275.86</v>
      </c>
      <c r="I31" s="26"/>
      <c r="J31" s="26"/>
      <c r="K31" s="26"/>
      <c r="L31" s="16"/>
      <c r="M31" s="26"/>
      <c r="N31" s="26"/>
      <c r="O31" s="26"/>
      <c r="P31" s="26"/>
      <c r="Q31" s="26"/>
      <c r="R31" s="26"/>
      <c r="S31" s="26">
        <v>93.33</v>
      </c>
      <c r="T31" s="26">
        <v>90.68</v>
      </c>
      <c r="U31" s="26"/>
      <c r="V31" s="26"/>
      <c r="W31" s="26">
        <v>91.85</v>
      </c>
      <c r="X31" s="26"/>
      <c r="Y31" s="26"/>
      <c r="Z31" s="19">
        <f t="shared" si="15"/>
        <v>275.86</v>
      </c>
      <c r="AA31" s="7">
        <f>SUM(LARGE(AB31:AN31,{1,2,3,4,5,6,7,8}))</f>
        <v>275.86</v>
      </c>
      <c r="AB31" s="7">
        <f t="shared" si="3"/>
        <v>0</v>
      </c>
      <c r="AC31" s="7">
        <f t="shared" si="4"/>
        <v>0</v>
      </c>
      <c r="AD31" s="7">
        <f t="shared" si="5"/>
        <v>0</v>
      </c>
      <c r="AE31" s="7">
        <f t="shared" si="6"/>
        <v>0</v>
      </c>
      <c r="AF31" s="7">
        <f t="shared" si="7"/>
        <v>93.33</v>
      </c>
      <c r="AG31" s="7">
        <f t="shared" si="8"/>
        <v>91.85</v>
      </c>
      <c r="AH31" s="7">
        <f t="shared" si="9"/>
        <v>90.68</v>
      </c>
      <c r="AI31" s="7">
        <f t="shared" si="10"/>
        <v>0</v>
      </c>
      <c r="AJ31" s="7">
        <f t="shared" si="11"/>
        <v>0</v>
      </c>
      <c r="AK31" s="7">
        <f t="shared" si="12"/>
        <v>0</v>
      </c>
      <c r="AL31" s="7">
        <f t="shared" si="13"/>
        <v>0</v>
      </c>
      <c r="AM31" s="7">
        <f t="shared" si="14"/>
        <v>0</v>
      </c>
    </row>
    <row r="32" spans="1:39" s="11" customFormat="1" ht="15">
      <c r="A32" s="26">
        <v>29</v>
      </c>
      <c r="B32" s="32" t="s">
        <v>366</v>
      </c>
      <c r="C32" s="32" t="s">
        <v>367</v>
      </c>
      <c r="D32" s="32"/>
      <c r="E32" s="32" t="s">
        <v>368</v>
      </c>
      <c r="F32" s="20">
        <f t="shared" si="1"/>
        <v>3</v>
      </c>
      <c r="G32" s="33">
        <v>3</v>
      </c>
      <c r="H32" s="25">
        <f t="shared" si="2"/>
        <v>251.51</v>
      </c>
      <c r="I32" s="26">
        <v>85.81</v>
      </c>
      <c r="J32" s="26"/>
      <c r="K32" s="26">
        <v>82.01</v>
      </c>
      <c r="L32" s="16"/>
      <c r="M32" s="26">
        <v>83.69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9">
        <f t="shared" si="15"/>
        <v>251.51</v>
      </c>
      <c r="AA32" s="7">
        <f>SUM(LARGE(AB32:AN32,{1,2,3,4,5,6,7,8}))</f>
        <v>251.51</v>
      </c>
      <c r="AB32" s="7">
        <f t="shared" si="3"/>
        <v>85.81</v>
      </c>
      <c r="AC32" s="7">
        <f t="shared" si="4"/>
        <v>83.69</v>
      </c>
      <c r="AD32" s="7">
        <f t="shared" si="5"/>
        <v>82.01</v>
      </c>
      <c r="AE32" s="7">
        <f t="shared" si="6"/>
        <v>0</v>
      </c>
      <c r="AF32" s="7">
        <f t="shared" si="7"/>
        <v>0</v>
      </c>
      <c r="AG32" s="7">
        <f t="shared" si="8"/>
        <v>0</v>
      </c>
      <c r="AH32" s="7">
        <f t="shared" si="9"/>
        <v>0</v>
      </c>
      <c r="AI32" s="7">
        <f t="shared" si="10"/>
        <v>0</v>
      </c>
      <c r="AJ32" s="7">
        <f t="shared" si="11"/>
        <v>0</v>
      </c>
      <c r="AK32" s="7">
        <f t="shared" si="12"/>
        <v>0</v>
      </c>
      <c r="AL32" s="7">
        <f t="shared" si="13"/>
        <v>0</v>
      </c>
      <c r="AM32" s="7">
        <f t="shared" si="14"/>
        <v>0</v>
      </c>
    </row>
    <row r="33" spans="1:39" s="11" customFormat="1" ht="15">
      <c r="A33" s="26">
        <v>30</v>
      </c>
      <c r="B33" s="32" t="s">
        <v>126</v>
      </c>
      <c r="C33" s="32" t="s">
        <v>236</v>
      </c>
      <c r="D33" s="32"/>
      <c r="E33" s="32" t="s">
        <v>644</v>
      </c>
      <c r="F33" s="20">
        <f t="shared" si="1"/>
        <v>3</v>
      </c>
      <c r="G33" s="33">
        <v>3</v>
      </c>
      <c r="H33" s="25">
        <f t="shared" si="2"/>
        <v>242.17000000000002</v>
      </c>
      <c r="I33" s="26"/>
      <c r="J33" s="26"/>
      <c r="K33" s="26"/>
      <c r="L33" s="16"/>
      <c r="M33" s="26"/>
      <c r="N33" s="26"/>
      <c r="O33" s="26"/>
      <c r="P33" s="26"/>
      <c r="Q33" s="26"/>
      <c r="R33" s="26"/>
      <c r="S33" s="26">
        <v>80.85</v>
      </c>
      <c r="T33" s="26"/>
      <c r="U33" s="26"/>
      <c r="V33" s="26"/>
      <c r="W33" s="26">
        <v>78.77</v>
      </c>
      <c r="X33" s="26"/>
      <c r="Y33" s="26">
        <v>82.55</v>
      </c>
      <c r="Z33" s="19">
        <f t="shared" si="15"/>
        <v>242.17000000000002</v>
      </c>
      <c r="AA33" s="7">
        <f>SUM(LARGE(AB33:AN33,{1,2,3,4,5,6,7,8}))</f>
        <v>242.16999999999996</v>
      </c>
      <c r="AB33" s="7">
        <f t="shared" si="3"/>
        <v>0</v>
      </c>
      <c r="AC33" s="7">
        <f t="shared" si="4"/>
        <v>0</v>
      </c>
      <c r="AD33" s="7">
        <f t="shared" si="5"/>
        <v>0</v>
      </c>
      <c r="AE33" s="7">
        <f t="shared" si="6"/>
        <v>0</v>
      </c>
      <c r="AF33" s="7">
        <f t="shared" si="7"/>
        <v>82.55</v>
      </c>
      <c r="AG33" s="7">
        <f t="shared" si="8"/>
        <v>80.85</v>
      </c>
      <c r="AH33" s="7">
        <f t="shared" si="9"/>
        <v>78.77</v>
      </c>
      <c r="AI33" s="7">
        <f t="shared" si="10"/>
        <v>0</v>
      </c>
      <c r="AJ33" s="7">
        <f t="shared" si="11"/>
        <v>0</v>
      </c>
      <c r="AK33" s="7">
        <f t="shared" si="12"/>
        <v>0</v>
      </c>
      <c r="AL33" s="7">
        <f t="shared" si="13"/>
        <v>0</v>
      </c>
      <c r="AM33" s="7">
        <f t="shared" si="14"/>
        <v>0</v>
      </c>
    </row>
    <row r="34" spans="1:39" s="11" customFormat="1" ht="15">
      <c r="A34" s="26">
        <v>31</v>
      </c>
      <c r="B34" s="32" t="s">
        <v>594</v>
      </c>
      <c r="C34" s="32" t="s">
        <v>595</v>
      </c>
      <c r="D34" s="32"/>
      <c r="E34" s="32" t="s">
        <v>478</v>
      </c>
      <c r="F34" s="20">
        <f t="shared" si="1"/>
        <v>3</v>
      </c>
      <c r="G34" s="33">
        <v>3</v>
      </c>
      <c r="H34" s="25">
        <f t="shared" si="2"/>
        <v>238.34</v>
      </c>
      <c r="I34" s="26"/>
      <c r="J34" s="26"/>
      <c r="K34" s="26"/>
      <c r="L34" s="16"/>
      <c r="M34" s="26"/>
      <c r="N34" s="26"/>
      <c r="O34" s="26"/>
      <c r="P34" s="26"/>
      <c r="Q34" s="26"/>
      <c r="R34" s="26"/>
      <c r="S34" s="26"/>
      <c r="T34" s="26">
        <v>77.71</v>
      </c>
      <c r="U34" s="26"/>
      <c r="V34" s="26"/>
      <c r="W34" s="26">
        <v>77.1</v>
      </c>
      <c r="X34" s="26"/>
      <c r="Y34" s="26">
        <v>83.53</v>
      </c>
      <c r="Z34" s="19">
        <f t="shared" si="15"/>
        <v>238.34</v>
      </c>
      <c r="AA34" s="7">
        <f>SUM(LARGE(AB34:AN34,{1,2,3,4,5,6,7,8}))</f>
        <v>238.34</v>
      </c>
      <c r="AB34" s="7">
        <f t="shared" si="3"/>
        <v>0</v>
      </c>
      <c r="AC34" s="7">
        <f t="shared" si="4"/>
        <v>0</v>
      </c>
      <c r="AD34" s="7">
        <f t="shared" si="5"/>
        <v>0</v>
      </c>
      <c r="AE34" s="7">
        <f t="shared" si="6"/>
        <v>0</v>
      </c>
      <c r="AF34" s="7">
        <f t="shared" si="7"/>
        <v>83.53</v>
      </c>
      <c r="AG34" s="7">
        <f t="shared" si="8"/>
        <v>77.71</v>
      </c>
      <c r="AH34" s="7">
        <f t="shared" si="9"/>
        <v>77.1</v>
      </c>
      <c r="AI34" s="7">
        <f t="shared" si="10"/>
        <v>0</v>
      </c>
      <c r="AJ34" s="7">
        <f t="shared" si="11"/>
        <v>0</v>
      </c>
      <c r="AK34" s="7">
        <f t="shared" si="12"/>
        <v>0</v>
      </c>
      <c r="AL34" s="7">
        <f t="shared" si="13"/>
        <v>0</v>
      </c>
      <c r="AM34" s="7">
        <f t="shared" si="14"/>
        <v>0</v>
      </c>
    </row>
    <row r="35" spans="1:39" s="11" customFormat="1" ht="15">
      <c r="A35" s="26">
        <v>32</v>
      </c>
      <c r="B35" s="34" t="s">
        <v>377</v>
      </c>
      <c r="C35" s="34" t="s">
        <v>378</v>
      </c>
      <c r="D35" s="34"/>
      <c r="E35" s="34" t="s">
        <v>149</v>
      </c>
      <c r="F35" s="20">
        <f t="shared" si="1"/>
        <v>3</v>
      </c>
      <c r="G35" s="33">
        <v>3</v>
      </c>
      <c r="H35" s="25">
        <f t="shared" si="2"/>
        <v>206.92000000000002</v>
      </c>
      <c r="I35" s="26">
        <v>72.59</v>
      </c>
      <c r="J35" s="26"/>
      <c r="K35" s="26"/>
      <c r="L35" s="16"/>
      <c r="M35" s="26"/>
      <c r="N35" s="26"/>
      <c r="O35" s="26"/>
      <c r="P35" s="26"/>
      <c r="Q35" s="26">
        <v>67.34</v>
      </c>
      <c r="R35" s="26"/>
      <c r="S35" s="26">
        <v>66.99</v>
      </c>
      <c r="T35" s="26"/>
      <c r="U35" s="26"/>
      <c r="V35" s="26"/>
      <c r="W35" s="26"/>
      <c r="X35" s="26"/>
      <c r="Y35" s="26"/>
      <c r="Z35" s="19">
        <f t="shared" si="15"/>
        <v>206.92000000000002</v>
      </c>
      <c r="AA35" s="7">
        <f>SUM(LARGE(AB35:AN35,{1,2,3,4,5,6,7,8}))</f>
        <v>206.92000000000002</v>
      </c>
      <c r="AB35" s="7">
        <f t="shared" si="3"/>
        <v>72.59</v>
      </c>
      <c r="AC35" s="7">
        <f t="shared" si="4"/>
        <v>0</v>
      </c>
      <c r="AD35" s="7">
        <f t="shared" si="5"/>
        <v>0</v>
      </c>
      <c r="AE35" s="7">
        <f t="shared" si="6"/>
        <v>0</v>
      </c>
      <c r="AF35" s="7">
        <f t="shared" si="7"/>
        <v>67.34</v>
      </c>
      <c r="AG35" s="7">
        <f t="shared" si="8"/>
        <v>66.99</v>
      </c>
      <c r="AH35" s="7">
        <f t="shared" si="9"/>
        <v>0</v>
      </c>
      <c r="AI35" s="7">
        <f t="shared" si="10"/>
        <v>0</v>
      </c>
      <c r="AJ35" s="7">
        <f t="shared" si="11"/>
        <v>0</v>
      </c>
      <c r="AK35" s="7">
        <f t="shared" si="12"/>
        <v>0</v>
      </c>
      <c r="AL35" s="7">
        <f t="shared" si="13"/>
        <v>0</v>
      </c>
      <c r="AM35" s="7">
        <f t="shared" si="14"/>
        <v>0</v>
      </c>
    </row>
    <row r="36" spans="1:39" s="11" customFormat="1" ht="15">
      <c r="A36" s="26">
        <v>33</v>
      </c>
      <c r="B36" s="32" t="s">
        <v>28</v>
      </c>
      <c r="C36" s="32" t="s">
        <v>43</v>
      </c>
      <c r="D36" s="32" t="s">
        <v>60</v>
      </c>
      <c r="E36" s="32" t="s">
        <v>60</v>
      </c>
      <c r="F36" s="20">
        <f aca="true" t="shared" si="16" ref="F36:F57">COUNT(I36:Y36)</f>
        <v>2</v>
      </c>
      <c r="G36" s="33">
        <v>2</v>
      </c>
      <c r="H36" s="25">
        <f aca="true" t="shared" si="17" ref="H36:H67">+Z36</f>
        <v>185.45999999999998</v>
      </c>
      <c r="I36" s="26">
        <v>91.14</v>
      </c>
      <c r="J36" s="26">
        <v>94.32</v>
      </c>
      <c r="K36" s="26"/>
      <c r="L36" s="1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9">
        <f t="shared" si="15"/>
        <v>185.45999999999998</v>
      </c>
      <c r="AA36" s="7">
        <f>SUM(LARGE(AB36:AN36,{1,2,3,4,5,6,7,8}))</f>
        <v>185.45999999999998</v>
      </c>
      <c r="AB36" s="7">
        <f aca="true" t="shared" si="18" ref="AB36:AB67">+IF(COUNT($I36:$O36)&gt;0,LARGE($I36:$O36,1),0)</f>
        <v>94.32</v>
      </c>
      <c r="AC36" s="7">
        <f aca="true" t="shared" si="19" ref="AC36:AC67">+IF(COUNT($I36:$O36)&gt;1,LARGE($I36:$O36,2),0)</f>
        <v>91.14</v>
      </c>
      <c r="AD36" s="7">
        <f aca="true" t="shared" si="20" ref="AD36:AD67">+IF(COUNT($I36:$O36)&gt;2,LARGE($I36:$O36,3),0)</f>
        <v>0</v>
      </c>
      <c r="AE36" s="7">
        <f aca="true" t="shared" si="21" ref="AE36:AE67">+IF(COUNT($I36:$O36)&gt;3,LARGE($I36:$O36,4),0)</f>
        <v>0</v>
      </c>
      <c r="AF36" s="7">
        <f aca="true" t="shared" si="22" ref="AF36:AF67">+IF(COUNT($P36:$Y36)&gt;0,LARGE($P36:$Y36,1),0)</f>
        <v>0</v>
      </c>
      <c r="AG36" s="7">
        <f aca="true" t="shared" si="23" ref="AG36:AG67">+IF(COUNT($P36:$Y36)&gt;1,LARGE($P36:$Y36,2),0)</f>
        <v>0</v>
      </c>
      <c r="AH36" s="7">
        <f aca="true" t="shared" si="24" ref="AH36:AH67">+IF(COUNT($P36:$Y36)&gt;2,LARGE($P36:$Y36,3),0)</f>
        <v>0</v>
      </c>
      <c r="AI36" s="7">
        <f aca="true" t="shared" si="25" ref="AI36:AI67">+IF(COUNT($P36:$Y36)&gt;3,LARGE($P36:$Y36,4),0)</f>
        <v>0</v>
      </c>
      <c r="AJ36" s="7">
        <f aca="true" t="shared" si="26" ref="AJ36:AJ67">+IF(COUNT($P36:$Y36)&gt;4,LARGE($P36:$Y36,5),0)</f>
        <v>0</v>
      </c>
      <c r="AK36" s="7">
        <f aca="true" t="shared" si="27" ref="AK36:AK67">+IF(COUNT($P36:$Y36)&gt;5,LARGE($P36:$Y36,6),0)</f>
        <v>0</v>
      </c>
      <c r="AL36" s="7">
        <f aca="true" t="shared" si="28" ref="AL36:AL67">+IF(COUNT($P36:$Y36)&gt;6,LARGE($P36:$Y36,7),0)</f>
        <v>0</v>
      </c>
      <c r="AM36" s="7">
        <f aca="true" t="shared" si="29" ref="AM36:AM67">+IF(COUNT($P36:$Y36)&gt;7,LARGE($P36:$Y36,8),0)</f>
        <v>0</v>
      </c>
    </row>
    <row r="37" spans="1:39" s="11" customFormat="1" ht="15">
      <c r="A37" s="26">
        <v>34</v>
      </c>
      <c r="B37" s="32" t="s">
        <v>35</v>
      </c>
      <c r="C37" s="32" t="s">
        <v>50</v>
      </c>
      <c r="D37" s="32" t="s">
        <v>62</v>
      </c>
      <c r="E37" s="32" t="s">
        <v>62</v>
      </c>
      <c r="F37" s="20">
        <f t="shared" si="16"/>
        <v>2</v>
      </c>
      <c r="G37" s="33">
        <v>2</v>
      </c>
      <c r="H37" s="25">
        <f t="shared" si="17"/>
        <v>173.14999999999998</v>
      </c>
      <c r="I37" s="26"/>
      <c r="J37" s="26">
        <v>84.13</v>
      </c>
      <c r="K37" s="26"/>
      <c r="L37" s="16"/>
      <c r="M37" s="26"/>
      <c r="N37" s="26"/>
      <c r="O37" s="26"/>
      <c r="P37" s="26"/>
      <c r="Q37" s="26"/>
      <c r="R37" s="26"/>
      <c r="S37" s="26">
        <v>89.02</v>
      </c>
      <c r="T37" s="26"/>
      <c r="U37" s="26"/>
      <c r="V37" s="26"/>
      <c r="W37" s="26"/>
      <c r="X37" s="26"/>
      <c r="Y37" s="26"/>
      <c r="Z37" s="19">
        <f t="shared" si="15"/>
        <v>173.14999999999998</v>
      </c>
      <c r="AA37" s="7">
        <f>SUM(LARGE(AB37:AN37,{1,2,3,4,5,6,7,8}))</f>
        <v>173.14999999999998</v>
      </c>
      <c r="AB37" s="7">
        <f t="shared" si="18"/>
        <v>84.13</v>
      </c>
      <c r="AC37" s="7">
        <f t="shared" si="19"/>
        <v>0</v>
      </c>
      <c r="AD37" s="7">
        <f t="shared" si="20"/>
        <v>0</v>
      </c>
      <c r="AE37" s="7">
        <f t="shared" si="21"/>
        <v>0</v>
      </c>
      <c r="AF37" s="7">
        <f t="shared" si="22"/>
        <v>89.02</v>
      </c>
      <c r="AG37" s="7">
        <f t="shared" si="23"/>
        <v>0</v>
      </c>
      <c r="AH37" s="7">
        <f t="shared" si="24"/>
        <v>0</v>
      </c>
      <c r="AI37" s="7">
        <f t="shared" si="25"/>
        <v>0</v>
      </c>
      <c r="AJ37" s="7">
        <f t="shared" si="26"/>
        <v>0</v>
      </c>
      <c r="AK37" s="7">
        <f t="shared" si="27"/>
        <v>0</v>
      </c>
      <c r="AL37" s="7">
        <f t="shared" si="28"/>
        <v>0</v>
      </c>
      <c r="AM37" s="7">
        <f t="shared" si="29"/>
        <v>0</v>
      </c>
    </row>
    <row r="38" spans="1:39" s="11" customFormat="1" ht="15">
      <c r="A38" s="26">
        <v>35</v>
      </c>
      <c r="B38" s="32" t="s">
        <v>31</v>
      </c>
      <c r="C38" s="32" t="s">
        <v>392</v>
      </c>
      <c r="D38" s="32"/>
      <c r="E38" s="32" t="s">
        <v>60</v>
      </c>
      <c r="F38" s="20">
        <f t="shared" si="16"/>
        <v>2</v>
      </c>
      <c r="G38" s="33">
        <v>2</v>
      </c>
      <c r="H38" s="25">
        <f t="shared" si="17"/>
        <v>170.3</v>
      </c>
      <c r="I38" s="26"/>
      <c r="J38" s="26"/>
      <c r="K38" s="26"/>
      <c r="L38" s="16"/>
      <c r="M38" s="26"/>
      <c r="N38" s="26"/>
      <c r="O38" s="26"/>
      <c r="P38" s="26">
        <v>83.2</v>
      </c>
      <c r="Q38" s="26">
        <v>87.1</v>
      </c>
      <c r="R38" s="26"/>
      <c r="S38" s="26"/>
      <c r="T38" s="26"/>
      <c r="U38" s="26"/>
      <c r="V38" s="26"/>
      <c r="W38" s="26"/>
      <c r="X38" s="26"/>
      <c r="Y38" s="26"/>
      <c r="Z38" s="19">
        <f t="shared" si="15"/>
        <v>170.3</v>
      </c>
      <c r="AA38" s="7">
        <f>SUM(LARGE(AB38:AN38,{1,2,3,4,5,6,7,8}))</f>
        <v>170.3</v>
      </c>
      <c r="AB38" s="7">
        <f t="shared" si="18"/>
        <v>0</v>
      </c>
      <c r="AC38" s="7">
        <f t="shared" si="19"/>
        <v>0</v>
      </c>
      <c r="AD38" s="7">
        <f t="shared" si="20"/>
        <v>0</v>
      </c>
      <c r="AE38" s="7">
        <f t="shared" si="21"/>
        <v>0</v>
      </c>
      <c r="AF38" s="7">
        <f t="shared" si="22"/>
        <v>87.1</v>
      </c>
      <c r="AG38" s="7">
        <f t="shared" si="23"/>
        <v>83.2</v>
      </c>
      <c r="AH38" s="7">
        <f t="shared" si="24"/>
        <v>0</v>
      </c>
      <c r="AI38" s="7">
        <f t="shared" si="25"/>
        <v>0</v>
      </c>
      <c r="AJ38" s="7">
        <f t="shared" si="26"/>
        <v>0</v>
      </c>
      <c r="AK38" s="7">
        <f t="shared" si="27"/>
        <v>0</v>
      </c>
      <c r="AL38" s="7">
        <f t="shared" si="28"/>
        <v>0</v>
      </c>
      <c r="AM38" s="7">
        <f t="shared" si="29"/>
        <v>0</v>
      </c>
    </row>
    <row r="39" spans="1:39" s="11" customFormat="1" ht="15">
      <c r="A39" s="26">
        <v>36</v>
      </c>
      <c r="B39" s="32" t="s">
        <v>652</v>
      </c>
      <c r="C39" s="32" t="s">
        <v>640</v>
      </c>
      <c r="D39" s="32"/>
      <c r="E39" s="32" t="s">
        <v>60</v>
      </c>
      <c r="F39" s="20">
        <f t="shared" si="16"/>
        <v>2</v>
      </c>
      <c r="G39" s="33">
        <v>2</v>
      </c>
      <c r="H39" s="25">
        <f t="shared" si="17"/>
        <v>169.67000000000002</v>
      </c>
      <c r="I39" s="26"/>
      <c r="J39" s="26"/>
      <c r="K39" s="26"/>
      <c r="L39" s="16"/>
      <c r="M39" s="26"/>
      <c r="N39" s="26"/>
      <c r="O39" s="26"/>
      <c r="P39" s="26"/>
      <c r="Q39" s="26"/>
      <c r="R39" s="26"/>
      <c r="S39" s="26">
        <v>83.9</v>
      </c>
      <c r="T39" s="26"/>
      <c r="U39" s="26"/>
      <c r="V39" s="26">
        <v>85.77</v>
      </c>
      <c r="W39" s="26"/>
      <c r="X39" s="26"/>
      <c r="Y39" s="26"/>
      <c r="Z39" s="19">
        <f t="shared" si="15"/>
        <v>169.67000000000002</v>
      </c>
      <c r="AA39" s="7">
        <f>SUM(LARGE(AB39:AN39,{1,2,3,4,5,6,7,8}))</f>
        <v>169.67000000000002</v>
      </c>
      <c r="AB39" s="7">
        <f t="shared" si="18"/>
        <v>0</v>
      </c>
      <c r="AC39" s="7">
        <f t="shared" si="19"/>
        <v>0</v>
      </c>
      <c r="AD39" s="7">
        <f t="shared" si="20"/>
        <v>0</v>
      </c>
      <c r="AE39" s="7">
        <f t="shared" si="21"/>
        <v>0</v>
      </c>
      <c r="AF39" s="7">
        <f t="shared" si="22"/>
        <v>85.77</v>
      </c>
      <c r="AG39" s="7">
        <f t="shared" si="23"/>
        <v>83.9</v>
      </c>
      <c r="AH39" s="7">
        <f t="shared" si="24"/>
        <v>0</v>
      </c>
      <c r="AI39" s="7">
        <f t="shared" si="25"/>
        <v>0</v>
      </c>
      <c r="AJ39" s="7">
        <f t="shared" si="26"/>
        <v>0</v>
      </c>
      <c r="AK39" s="7">
        <f t="shared" si="27"/>
        <v>0</v>
      </c>
      <c r="AL39" s="7">
        <f t="shared" si="28"/>
        <v>0</v>
      </c>
      <c r="AM39" s="7">
        <f t="shared" si="29"/>
        <v>0</v>
      </c>
    </row>
    <row r="40" spans="1:39" s="11" customFormat="1" ht="15">
      <c r="A40" s="26">
        <v>37</v>
      </c>
      <c r="B40" s="32" t="s">
        <v>115</v>
      </c>
      <c r="C40" s="32" t="s">
        <v>117</v>
      </c>
      <c r="D40" s="32"/>
      <c r="E40" s="32" t="s">
        <v>63</v>
      </c>
      <c r="F40" s="20">
        <f t="shared" si="16"/>
        <v>2</v>
      </c>
      <c r="G40" s="33">
        <v>2</v>
      </c>
      <c r="H40" s="25">
        <f t="shared" si="17"/>
        <v>169.28</v>
      </c>
      <c r="I40" s="26"/>
      <c r="J40" s="26"/>
      <c r="K40" s="26"/>
      <c r="L40" s="16">
        <v>89.47</v>
      </c>
      <c r="M40" s="26"/>
      <c r="N40" s="26"/>
      <c r="O40" s="26">
        <v>79.81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9">
        <f t="shared" si="15"/>
        <v>169.28</v>
      </c>
      <c r="AA40" s="7">
        <f>SUM(LARGE(AB40:AN40,{1,2,3,4,5,6,7,8}))</f>
        <v>169.28</v>
      </c>
      <c r="AB40" s="7">
        <f t="shared" si="18"/>
        <v>89.47</v>
      </c>
      <c r="AC40" s="7">
        <f t="shared" si="19"/>
        <v>79.81</v>
      </c>
      <c r="AD40" s="7">
        <f t="shared" si="20"/>
        <v>0</v>
      </c>
      <c r="AE40" s="7">
        <f t="shared" si="21"/>
        <v>0</v>
      </c>
      <c r="AF40" s="7">
        <f t="shared" si="22"/>
        <v>0</v>
      </c>
      <c r="AG40" s="7">
        <f t="shared" si="23"/>
        <v>0</v>
      </c>
      <c r="AH40" s="7">
        <f t="shared" si="24"/>
        <v>0</v>
      </c>
      <c r="AI40" s="7">
        <f t="shared" si="25"/>
        <v>0</v>
      </c>
      <c r="AJ40" s="7">
        <f t="shared" si="26"/>
        <v>0</v>
      </c>
      <c r="AK40" s="7">
        <f t="shared" si="27"/>
        <v>0</v>
      </c>
      <c r="AL40" s="7">
        <f t="shared" si="28"/>
        <v>0</v>
      </c>
      <c r="AM40" s="7">
        <f t="shared" si="29"/>
        <v>0</v>
      </c>
    </row>
    <row r="41" spans="1:39" s="11" customFormat="1" ht="15">
      <c r="A41" s="26">
        <v>38</v>
      </c>
      <c r="B41" s="32" t="s">
        <v>140</v>
      </c>
      <c r="C41" s="32" t="s">
        <v>592</v>
      </c>
      <c r="D41" s="32"/>
      <c r="E41" s="32" t="s">
        <v>478</v>
      </c>
      <c r="F41" s="20">
        <f t="shared" si="16"/>
        <v>2</v>
      </c>
      <c r="G41" s="33">
        <v>2</v>
      </c>
      <c r="H41" s="25">
        <f t="shared" si="17"/>
        <v>167.7</v>
      </c>
      <c r="I41" s="26"/>
      <c r="J41" s="26"/>
      <c r="K41" s="26"/>
      <c r="L41" s="16"/>
      <c r="M41" s="26"/>
      <c r="N41" s="26"/>
      <c r="O41" s="26"/>
      <c r="P41" s="26"/>
      <c r="Q41" s="26"/>
      <c r="R41" s="26"/>
      <c r="S41" s="26"/>
      <c r="T41" s="26">
        <v>85.2</v>
      </c>
      <c r="U41" s="26"/>
      <c r="V41" s="26"/>
      <c r="W41" s="26">
        <v>82.5</v>
      </c>
      <c r="X41" s="26"/>
      <c r="Y41" s="26"/>
      <c r="Z41" s="19">
        <f t="shared" si="15"/>
        <v>167.7</v>
      </c>
      <c r="AA41" s="7">
        <f>SUM(LARGE(AB41:AN41,{1,2,3,4,5,6,7,8}))</f>
        <v>167.7</v>
      </c>
      <c r="AB41" s="7">
        <f t="shared" si="18"/>
        <v>0</v>
      </c>
      <c r="AC41" s="7">
        <f t="shared" si="19"/>
        <v>0</v>
      </c>
      <c r="AD41" s="7">
        <f t="shared" si="20"/>
        <v>0</v>
      </c>
      <c r="AE41" s="7">
        <f t="shared" si="21"/>
        <v>0</v>
      </c>
      <c r="AF41" s="7">
        <f t="shared" si="22"/>
        <v>85.2</v>
      </c>
      <c r="AG41" s="7">
        <f t="shared" si="23"/>
        <v>82.5</v>
      </c>
      <c r="AH41" s="7">
        <f t="shared" si="24"/>
        <v>0</v>
      </c>
      <c r="AI41" s="7">
        <f t="shared" si="25"/>
        <v>0</v>
      </c>
      <c r="AJ41" s="7">
        <f t="shared" si="26"/>
        <v>0</v>
      </c>
      <c r="AK41" s="7">
        <f t="shared" si="27"/>
        <v>0</v>
      </c>
      <c r="AL41" s="7">
        <f t="shared" si="28"/>
        <v>0</v>
      </c>
      <c r="AM41" s="7">
        <f t="shared" si="29"/>
        <v>0</v>
      </c>
    </row>
    <row r="42" spans="1:39" s="11" customFormat="1" ht="15">
      <c r="A42" s="26">
        <v>39</v>
      </c>
      <c r="B42" s="32" t="s">
        <v>213</v>
      </c>
      <c r="C42" s="32" t="s">
        <v>692</v>
      </c>
      <c r="D42" s="32"/>
      <c r="E42" s="32" t="s">
        <v>285</v>
      </c>
      <c r="F42" s="20">
        <f t="shared" si="16"/>
        <v>2</v>
      </c>
      <c r="G42" s="33">
        <v>2</v>
      </c>
      <c r="H42" s="25">
        <f t="shared" si="17"/>
        <v>166.59</v>
      </c>
      <c r="I42" s="26"/>
      <c r="J42" s="26"/>
      <c r="K42" s="26"/>
      <c r="L42" s="16"/>
      <c r="M42" s="26"/>
      <c r="N42" s="26"/>
      <c r="O42" s="26"/>
      <c r="P42" s="26"/>
      <c r="Q42" s="26"/>
      <c r="R42" s="26"/>
      <c r="S42" s="26"/>
      <c r="T42" s="26"/>
      <c r="U42" s="26">
        <v>82.93</v>
      </c>
      <c r="V42" s="26"/>
      <c r="W42" s="26"/>
      <c r="X42" s="26"/>
      <c r="Y42" s="26">
        <v>83.66</v>
      </c>
      <c r="Z42" s="19">
        <f t="shared" si="15"/>
        <v>166.59</v>
      </c>
      <c r="AA42" s="7">
        <f>SUM(LARGE(AB42:AN42,{1,2,3,4,5,6,7,8}))</f>
        <v>166.59</v>
      </c>
      <c r="AB42" s="7">
        <f t="shared" si="18"/>
        <v>0</v>
      </c>
      <c r="AC42" s="7">
        <f t="shared" si="19"/>
        <v>0</v>
      </c>
      <c r="AD42" s="7">
        <f t="shared" si="20"/>
        <v>0</v>
      </c>
      <c r="AE42" s="7">
        <f t="shared" si="21"/>
        <v>0</v>
      </c>
      <c r="AF42" s="7">
        <f t="shared" si="22"/>
        <v>83.66</v>
      </c>
      <c r="AG42" s="7">
        <f t="shared" si="23"/>
        <v>82.93</v>
      </c>
      <c r="AH42" s="7">
        <f t="shared" si="24"/>
        <v>0</v>
      </c>
      <c r="AI42" s="7">
        <f t="shared" si="25"/>
        <v>0</v>
      </c>
      <c r="AJ42" s="7">
        <f t="shared" si="26"/>
        <v>0</v>
      </c>
      <c r="AK42" s="7">
        <f t="shared" si="27"/>
        <v>0</v>
      </c>
      <c r="AL42" s="7">
        <f t="shared" si="28"/>
        <v>0</v>
      </c>
      <c r="AM42" s="7">
        <f t="shared" si="29"/>
        <v>0</v>
      </c>
    </row>
    <row r="43" spans="1:39" s="11" customFormat="1" ht="15">
      <c r="A43" s="26">
        <v>40</v>
      </c>
      <c r="B43" s="32" t="s">
        <v>327</v>
      </c>
      <c r="C43" s="32" t="s">
        <v>708</v>
      </c>
      <c r="D43" s="32"/>
      <c r="E43" s="32" t="s">
        <v>709</v>
      </c>
      <c r="F43" s="20">
        <f t="shared" si="16"/>
        <v>2</v>
      </c>
      <c r="G43" s="33">
        <v>2</v>
      </c>
      <c r="H43" s="25">
        <f t="shared" si="17"/>
        <v>164.3</v>
      </c>
      <c r="I43" s="26"/>
      <c r="J43" s="26"/>
      <c r="K43" s="26"/>
      <c r="L43" s="16"/>
      <c r="M43" s="26"/>
      <c r="N43" s="26"/>
      <c r="O43" s="26">
        <v>86.67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77.63</v>
      </c>
      <c r="Z43" s="19">
        <f t="shared" si="15"/>
        <v>164.3</v>
      </c>
      <c r="AA43" s="7">
        <f>SUM(LARGE(AB43:AN43,{1,2,3,4,5,6,7,8}))</f>
        <v>164.3</v>
      </c>
      <c r="AB43" s="7">
        <f t="shared" si="18"/>
        <v>86.67</v>
      </c>
      <c r="AC43" s="7">
        <f t="shared" si="19"/>
        <v>0</v>
      </c>
      <c r="AD43" s="7">
        <f t="shared" si="20"/>
        <v>0</v>
      </c>
      <c r="AE43" s="7">
        <f t="shared" si="21"/>
        <v>0</v>
      </c>
      <c r="AF43" s="7">
        <f t="shared" si="22"/>
        <v>77.63</v>
      </c>
      <c r="AG43" s="7">
        <f t="shared" si="23"/>
        <v>0</v>
      </c>
      <c r="AH43" s="7">
        <f t="shared" si="24"/>
        <v>0</v>
      </c>
      <c r="AI43" s="7">
        <f t="shared" si="25"/>
        <v>0</v>
      </c>
      <c r="AJ43" s="7">
        <f t="shared" si="26"/>
        <v>0</v>
      </c>
      <c r="AK43" s="7">
        <f t="shared" si="27"/>
        <v>0</v>
      </c>
      <c r="AL43" s="7">
        <f t="shared" si="28"/>
        <v>0</v>
      </c>
      <c r="AM43" s="7">
        <f t="shared" si="29"/>
        <v>0</v>
      </c>
    </row>
    <row r="44" spans="1:39" s="11" customFormat="1" ht="15">
      <c r="A44" s="26">
        <v>41</v>
      </c>
      <c r="B44" s="32" t="s">
        <v>35</v>
      </c>
      <c r="C44" s="32" t="s">
        <v>638</v>
      </c>
      <c r="D44" s="32"/>
      <c r="E44" s="32" t="s">
        <v>59</v>
      </c>
      <c r="F44" s="20">
        <f t="shared" si="16"/>
        <v>2</v>
      </c>
      <c r="G44" s="33">
        <v>2</v>
      </c>
      <c r="H44" s="25">
        <f t="shared" si="17"/>
        <v>162.78</v>
      </c>
      <c r="I44" s="26"/>
      <c r="J44" s="26"/>
      <c r="K44" s="26"/>
      <c r="L44" s="16"/>
      <c r="M44" s="26"/>
      <c r="N44" s="26"/>
      <c r="O44" s="26"/>
      <c r="P44" s="26"/>
      <c r="Q44" s="26"/>
      <c r="R44" s="26"/>
      <c r="S44" s="26">
        <v>80.94</v>
      </c>
      <c r="T44" s="26"/>
      <c r="U44" s="26"/>
      <c r="V44" s="26"/>
      <c r="W44" s="26">
        <v>81.84</v>
      </c>
      <c r="X44" s="26"/>
      <c r="Y44" s="26"/>
      <c r="Z44" s="19">
        <f t="shared" si="15"/>
        <v>162.78</v>
      </c>
      <c r="AA44" s="7">
        <f>SUM(LARGE(AB44:AN44,{1,2,3,4,5,6,7,8}))</f>
        <v>162.78</v>
      </c>
      <c r="AB44" s="7">
        <f t="shared" si="18"/>
        <v>0</v>
      </c>
      <c r="AC44" s="7">
        <f t="shared" si="19"/>
        <v>0</v>
      </c>
      <c r="AD44" s="7">
        <f t="shared" si="20"/>
        <v>0</v>
      </c>
      <c r="AE44" s="7">
        <f t="shared" si="21"/>
        <v>0</v>
      </c>
      <c r="AF44" s="7">
        <f t="shared" si="22"/>
        <v>81.84</v>
      </c>
      <c r="AG44" s="7">
        <f t="shared" si="23"/>
        <v>80.94</v>
      </c>
      <c r="AH44" s="7">
        <f t="shared" si="24"/>
        <v>0</v>
      </c>
      <c r="AI44" s="7">
        <f t="shared" si="25"/>
        <v>0</v>
      </c>
      <c r="AJ44" s="7">
        <f t="shared" si="26"/>
        <v>0</v>
      </c>
      <c r="AK44" s="7">
        <f t="shared" si="27"/>
        <v>0</v>
      </c>
      <c r="AL44" s="7">
        <f t="shared" si="28"/>
        <v>0</v>
      </c>
      <c r="AM44" s="7">
        <f t="shared" si="29"/>
        <v>0</v>
      </c>
    </row>
    <row r="45" spans="1:39" s="11" customFormat="1" ht="15">
      <c r="A45" s="26">
        <v>42</v>
      </c>
      <c r="B45" s="32" t="s">
        <v>224</v>
      </c>
      <c r="C45" s="32" t="s">
        <v>591</v>
      </c>
      <c r="D45" s="32"/>
      <c r="E45" s="32" t="s">
        <v>478</v>
      </c>
      <c r="F45" s="20">
        <f t="shared" si="16"/>
        <v>2</v>
      </c>
      <c r="G45" s="33">
        <v>2</v>
      </c>
      <c r="H45" s="25">
        <f t="shared" si="17"/>
        <v>160.64</v>
      </c>
      <c r="I45" s="26"/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>
        <v>87.83</v>
      </c>
      <c r="U45" s="26"/>
      <c r="V45" s="26"/>
      <c r="W45" s="26"/>
      <c r="X45" s="26"/>
      <c r="Y45" s="26">
        <v>72.81</v>
      </c>
      <c r="Z45" s="19">
        <f t="shared" si="15"/>
        <v>160.64</v>
      </c>
      <c r="AA45" s="7">
        <f>SUM(LARGE(AB45:AN45,{1,2,3,4,5,6,7,8}))</f>
        <v>160.64</v>
      </c>
      <c r="AB45" s="7">
        <f t="shared" si="18"/>
        <v>0</v>
      </c>
      <c r="AC45" s="7">
        <f t="shared" si="19"/>
        <v>0</v>
      </c>
      <c r="AD45" s="7">
        <f t="shared" si="20"/>
        <v>0</v>
      </c>
      <c r="AE45" s="7">
        <f t="shared" si="21"/>
        <v>0</v>
      </c>
      <c r="AF45" s="7">
        <f t="shared" si="22"/>
        <v>87.83</v>
      </c>
      <c r="AG45" s="7">
        <f t="shared" si="23"/>
        <v>72.81</v>
      </c>
      <c r="AH45" s="7">
        <f t="shared" si="24"/>
        <v>0</v>
      </c>
      <c r="AI45" s="7">
        <f t="shared" si="25"/>
        <v>0</v>
      </c>
      <c r="AJ45" s="7">
        <f t="shared" si="26"/>
        <v>0</v>
      </c>
      <c r="AK45" s="7">
        <f t="shared" si="27"/>
        <v>0</v>
      </c>
      <c r="AL45" s="7">
        <f t="shared" si="28"/>
        <v>0</v>
      </c>
      <c r="AM45" s="7">
        <f t="shared" si="29"/>
        <v>0</v>
      </c>
    </row>
    <row r="46" spans="1:39" s="11" customFormat="1" ht="15">
      <c r="A46" s="26">
        <v>43</v>
      </c>
      <c r="B46" s="32" t="s">
        <v>226</v>
      </c>
      <c r="C46" s="32" t="s">
        <v>511</v>
      </c>
      <c r="D46" s="32"/>
      <c r="E46" s="32" t="s">
        <v>512</v>
      </c>
      <c r="F46" s="20">
        <f t="shared" si="16"/>
        <v>2</v>
      </c>
      <c r="G46" s="33">
        <v>2</v>
      </c>
      <c r="H46" s="25">
        <f t="shared" si="17"/>
        <v>159.06</v>
      </c>
      <c r="I46" s="26"/>
      <c r="J46" s="26"/>
      <c r="K46" s="26"/>
      <c r="L46" s="16"/>
      <c r="M46" s="26"/>
      <c r="N46" s="26"/>
      <c r="O46" s="26"/>
      <c r="P46" s="26">
        <v>79.06</v>
      </c>
      <c r="Q46" s="26">
        <v>80</v>
      </c>
      <c r="R46" s="26"/>
      <c r="S46" s="26"/>
      <c r="T46" s="26"/>
      <c r="U46" s="26"/>
      <c r="V46" s="26"/>
      <c r="W46" s="26"/>
      <c r="X46" s="26"/>
      <c r="Y46" s="26"/>
      <c r="Z46" s="19">
        <f t="shared" si="15"/>
        <v>159.06</v>
      </c>
      <c r="AA46" s="7">
        <f>SUM(LARGE(AB46:AN46,{1,2,3,4,5,6,7,8}))</f>
        <v>159.06</v>
      </c>
      <c r="AB46" s="7">
        <f t="shared" si="18"/>
        <v>0</v>
      </c>
      <c r="AC46" s="7">
        <f t="shared" si="19"/>
        <v>0</v>
      </c>
      <c r="AD46" s="7">
        <f t="shared" si="20"/>
        <v>0</v>
      </c>
      <c r="AE46" s="7">
        <f t="shared" si="21"/>
        <v>0</v>
      </c>
      <c r="AF46" s="7">
        <f t="shared" si="22"/>
        <v>80</v>
      </c>
      <c r="AG46" s="7">
        <f t="shared" si="23"/>
        <v>79.06</v>
      </c>
      <c r="AH46" s="7">
        <f t="shared" si="24"/>
        <v>0</v>
      </c>
      <c r="AI46" s="7">
        <f t="shared" si="25"/>
        <v>0</v>
      </c>
      <c r="AJ46" s="7">
        <f t="shared" si="26"/>
        <v>0</v>
      </c>
      <c r="AK46" s="7">
        <f t="shared" si="27"/>
        <v>0</v>
      </c>
      <c r="AL46" s="7">
        <f t="shared" si="28"/>
        <v>0</v>
      </c>
      <c r="AM46" s="7">
        <f t="shared" si="29"/>
        <v>0</v>
      </c>
    </row>
    <row r="47" spans="1:39" s="11" customFormat="1" ht="15">
      <c r="A47" s="26">
        <v>44</v>
      </c>
      <c r="B47" s="32" t="s">
        <v>654</v>
      </c>
      <c r="C47" s="32" t="s">
        <v>640</v>
      </c>
      <c r="D47" s="32"/>
      <c r="E47" s="32" t="s">
        <v>60</v>
      </c>
      <c r="F47" s="20">
        <f t="shared" si="16"/>
        <v>2</v>
      </c>
      <c r="G47" s="33">
        <v>2</v>
      </c>
      <c r="H47" s="25">
        <f t="shared" si="17"/>
        <v>154.35000000000002</v>
      </c>
      <c r="I47" s="26"/>
      <c r="J47" s="26"/>
      <c r="K47" s="26"/>
      <c r="L47" s="16"/>
      <c r="M47" s="26"/>
      <c r="N47" s="26"/>
      <c r="O47" s="26"/>
      <c r="P47" s="26"/>
      <c r="Q47" s="26"/>
      <c r="R47" s="26"/>
      <c r="S47" s="26">
        <v>79.04</v>
      </c>
      <c r="T47" s="26"/>
      <c r="U47" s="26"/>
      <c r="V47" s="26">
        <v>75.31</v>
      </c>
      <c r="W47" s="26"/>
      <c r="X47" s="26"/>
      <c r="Y47" s="26"/>
      <c r="Z47" s="19">
        <f t="shared" si="15"/>
        <v>154.35000000000002</v>
      </c>
      <c r="AA47" s="7">
        <f>SUM(LARGE(AB47:AN47,{1,2,3,4,5,6,7,8}))</f>
        <v>154.35000000000002</v>
      </c>
      <c r="AB47" s="7">
        <f t="shared" si="18"/>
        <v>0</v>
      </c>
      <c r="AC47" s="7">
        <f t="shared" si="19"/>
        <v>0</v>
      </c>
      <c r="AD47" s="7">
        <f t="shared" si="20"/>
        <v>0</v>
      </c>
      <c r="AE47" s="7">
        <f t="shared" si="21"/>
        <v>0</v>
      </c>
      <c r="AF47" s="7">
        <f t="shared" si="22"/>
        <v>79.04</v>
      </c>
      <c r="AG47" s="7">
        <f t="shared" si="23"/>
        <v>75.31</v>
      </c>
      <c r="AH47" s="7">
        <f t="shared" si="24"/>
        <v>0</v>
      </c>
      <c r="AI47" s="7">
        <f t="shared" si="25"/>
        <v>0</v>
      </c>
      <c r="AJ47" s="7">
        <f t="shared" si="26"/>
        <v>0</v>
      </c>
      <c r="AK47" s="7">
        <f t="shared" si="27"/>
        <v>0</v>
      </c>
      <c r="AL47" s="7">
        <f t="shared" si="28"/>
        <v>0</v>
      </c>
      <c r="AM47" s="7">
        <f t="shared" si="29"/>
        <v>0</v>
      </c>
    </row>
    <row r="48" spans="1:39" s="11" customFormat="1" ht="15">
      <c r="A48" s="26">
        <v>45</v>
      </c>
      <c r="B48" s="32" t="s">
        <v>29</v>
      </c>
      <c r="C48" s="32" t="s">
        <v>440</v>
      </c>
      <c r="D48" s="32"/>
      <c r="E48" s="32" t="s">
        <v>66</v>
      </c>
      <c r="F48" s="20">
        <f t="shared" si="16"/>
        <v>2</v>
      </c>
      <c r="G48" s="33">
        <v>2</v>
      </c>
      <c r="H48" s="25">
        <f t="shared" si="17"/>
        <v>151.12</v>
      </c>
      <c r="I48" s="26"/>
      <c r="J48" s="26"/>
      <c r="K48" s="26"/>
      <c r="L48" s="16">
        <v>76.52</v>
      </c>
      <c r="M48" s="26"/>
      <c r="N48" s="26"/>
      <c r="O48" s="26"/>
      <c r="P48" s="26"/>
      <c r="Q48" s="26"/>
      <c r="R48" s="26"/>
      <c r="S48" s="26"/>
      <c r="T48" s="26"/>
      <c r="U48" s="26"/>
      <c r="V48" s="26">
        <v>74.6</v>
      </c>
      <c r="W48" s="26"/>
      <c r="X48" s="26"/>
      <c r="Y48" s="26"/>
      <c r="Z48" s="19">
        <f t="shared" si="15"/>
        <v>151.12</v>
      </c>
      <c r="AA48" s="7">
        <f>SUM(LARGE(AB48:AN48,{1,2,3,4,5,6,7,8}))</f>
        <v>151.12</v>
      </c>
      <c r="AB48" s="7">
        <f t="shared" si="18"/>
        <v>76.52</v>
      </c>
      <c r="AC48" s="7">
        <f t="shared" si="19"/>
        <v>0</v>
      </c>
      <c r="AD48" s="7">
        <f t="shared" si="20"/>
        <v>0</v>
      </c>
      <c r="AE48" s="7">
        <f t="shared" si="21"/>
        <v>0</v>
      </c>
      <c r="AF48" s="7">
        <f t="shared" si="22"/>
        <v>74.6</v>
      </c>
      <c r="AG48" s="7">
        <f t="shared" si="23"/>
        <v>0</v>
      </c>
      <c r="AH48" s="7">
        <f t="shared" si="24"/>
        <v>0</v>
      </c>
      <c r="AI48" s="7">
        <f t="shared" si="25"/>
        <v>0</v>
      </c>
      <c r="AJ48" s="7">
        <f t="shared" si="26"/>
        <v>0</v>
      </c>
      <c r="AK48" s="7">
        <f t="shared" si="27"/>
        <v>0</v>
      </c>
      <c r="AL48" s="7">
        <f t="shared" si="28"/>
        <v>0</v>
      </c>
      <c r="AM48" s="7">
        <f t="shared" si="29"/>
        <v>0</v>
      </c>
    </row>
    <row r="49" spans="1:39" s="11" customFormat="1" ht="15">
      <c r="A49" s="26">
        <v>46</v>
      </c>
      <c r="B49" s="32" t="s">
        <v>55</v>
      </c>
      <c r="C49" s="32" t="s">
        <v>467</v>
      </c>
      <c r="D49" s="32"/>
      <c r="E49" s="32" t="s">
        <v>60</v>
      </c>
      <c r="F49" s="20">
        <f t="shared" si="16"/>
        <v>2</v>
      </c>
      <c r="G49" s="33">
        <v>2</v>
      </c>
      <c r="H49" s="25">
        <f t="shared" si="17"/>
        <v>146.18</v>
      </c>
      <c r="I49" s="26"/>
      <c r="J49" s="26"/>
      <c r="K49" s="26"/>
      <c r="L49" s="16"/>
      <c r="M49" s="26"/>
      <c r="N49" s="26"/>
      <c r="O49" s="26"/>
      <c r="P49" s="26"/>
      <c r="Q49" s="26">
        <v>75.44</v>
      </c>
      <c r="R49" s="26"/>
      <c r="S49" s="26"/>
      <c r="T49" s="26"/>
      <c r="U49" s="26"/>
      <c r="V49" s="26">
        <v>70.74</v>
      </c>
      <c r="W49" s="26"/>
      <c r="X49" s="26"/>
      <c r="Y49" s="26"/>
      <c r="Z49" s="19">
        <f t="shared" si="15"/>
        <v>146.18</v>
      </c>
      <c r="AA49" s="7">
        <f>SUM(LARGE(AB49:AN49,{1,2,3,4,5,6,7,8}))</f>
        <v>146.18</v>
      </c>
      <c r="AB49" s="7">
        <f t="shared" si="18"/>
        <v>0</v>
      </c>
      <c r="AC49" s="7">
        <f t="shared" si="19"/>
        <v>0</v>
      </c>
      <c r="AD49" s="7">
        <f t="shared" si="20"/>
        <v>0</v>
      </c>
      <c r="AE49" s="7">
        <f t="shared" si="21"/>
        <v>0</v>
      </c>
      <c r="AF49" s="7">
        <f t="shared" si="22"/>
        <v>75.44</v>
      </c>
      <c r="AG49" s="7">
        <f t="shared" si="23"/>
        <v>70.74</v>
      </c>
      <c r="AH49" s="7">
        <f t="shared" si="24"/>
        <v>0</v>
      </c>
      <c r="AI49" s="7">
        <f t="shared" si="25"/>
        <v>0</v>
      </c>
      <c r="AJ49" s="7">
        <f t="shared" si="26"/>
        <v>0</v>
      </c>
      <c r="AK49" s="7">
        <f t="shared" si="27"/>
        <v>0</v>
      </c>
      <c r="AL49" s="7">
        <f t="shared" si="28"/>
        <v>0</v>
      </c>
      <c r="AM49" s="7">
        <f t="shared" si="29"/>
        <v>0</v>
      </c>
    </row>
    <row r="50" spans="1:39" s="11" customFormat="1" ht="15">
      <c r="A50" s="26">
        <v>47</v>
      </c>
      <c r="B50" s="34" t="s">
        <v>28</v>
      </c>
      <c r="C50" s="34" t="s">
        <v>400</v>
      </c>
      <c r="D50" s="34"/>
      <c r="E50" s="34" t="s">
        <v>285</v>
      </c>
      <c r="F50" s="20">
        <f t="shared" si="16"/>
        <v>2</v>
      </c>
      <c r="G50" s="33">
        <v>2</v>
      </c>
      <c r="H50" s="25">
        <f t="shared" si="17"/>
        <v>143.95</v>
      </c>
      <c r="I50" s="26"/>
      <c r="J50" s="26"/>
      <c r="K50" s="26">
        <v>71.99</v>
      </c>
      <c r="L50" s="16"/>
      <c r="M50" s="26">
        <v>71.96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9">
        <f aca="true" t="shared" si="30" ref="Z50:Z81">SUM(I50:Y50)</f>
        <v>143.95</v>
      </c>
      <c r="AA50" s="7">
        <f>SUM(LARGE(AB50:AN50,{1,2,3,4,5,6,7,8}))</f>
        <v>143.95</v>
      </c>
      <c r="AB50" s="7">
        <f t="shared" si="18"/>
        <v>71.99</v>
      </c>
      <c r="AC50" s="7">
        <f t="shared" si="19"/>
        <v>71.96</v>
      </c>
      <c r="AD50" s="7">
        <f t="shared" si="20"/>
        <v>0</v>
      </c>
      <c r="AE50" s="7">
        <f t="shared" si="21"/>
        <v>0</v>
      </c>
      <c r="AF50" s="7">
        <f t="shared" si="22"/>
        <v>0</v>
      </c>
      <c r="AG50" s="7">
        <f t="shared" si="23"/>
        <v>0</v>
      </c>
      <c r="AH50" s="7">
        <f t="shared" si="24"/>
        <v>0</v>
      </c>
      <c r="AI50" s="7">
        <f t="shared" si="25"/>
        <v>0</v>
      </c>
      <c r="AJ50" s="7">
        <f t="shared" si="26"/>
        <v>0</v>
      </c>
      <c r="AK50" s="7">
        <f t="shared" si="27"/>
        <v>0</v>
      </c>
      <c r="AL50" s="7">
        <f t="shared" si="28"/>
        <v>0</v>
      </c>
      <c r="AM50" s="7">
        <f t="shared" si="29"/>
        <v>0</v>
      </c>
    </row>
    <row r="51" spans="1:39" s="11" customFormat="1" ht="15">
      <c r="A51" s="26">
        <v>48</v>
      </c>
      <c r="B51" s="32" t="s">
        <v>371</v>
      </c>
      <c r="C51" s="32" t="s">
        <v>372</v>
      </c>
      <c r="D51" s="32"/>
      <c r="E51" s="32" t="s">
        <v>60</v>
      </c>
      <c r="F51" s="20">
        <f t="shared" si="16"/>
        <v>2</v>
      </c>
      <c r="G51" s="33">
        <v>2</v>
      </c>
      <c r="H51" s="25">
        <f t="shared" si="17"/>
        <v>139.95</v>
      </c>
      <c r="I51" s="26">
        <v>79.31</v>
      </c>
      <c r="J51" s="26"/>
      <c r="K51" s="26"/>
      <c r="L51" s="16"/>
      <c r="M51" s="26"/>
      <c r="N51" s="26">
        <v>60.64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9">
        <f t="shared" si="30"/>
        <v>139.95</v>
      </c>
      <c r="AA51" s="7">
        <f>SUM(LARGE(AB51:AN51,{1,2,3,4,5,6,7,8}))</f>
        <v>139.95</v>
      </c>
      <c r="AB51" s="7">
        <f t="shared" si="18"/>
        <v>79.31</v>
      </c>
      <c r="AC51" s="7">
        <f t="shared" si="19"/>
        <v>60.64</v>
      </c>
      <c r="AD51" s="7">
        <f t="shared" si="20"/>
        <v>0</v>
      </c>
      <c r="AE51" s="7">
        <f t="shared" si="21"/>
        <v>0</v>
      </c>
      <c r="AF51" s="7">
        <f t="shared" si="22"/>
        <v>0</v>
      </c>
      <c r="AG51" s="7">
        <f t="shared" si="23"/>
        <v>0</v>
      </c>
      <c r="AH51" s="7">
        <f t="shared" si="24"/>
        <v>0</v>
      </c>
      <c r="AI51" s="7">
        <f t="shared" si="25"/>
        <v>0</v>
      </c>
      <c r="AJ51" s="7">
        <f t="shared" si="26"/>
        <v>0</v>
      </c>
      <c r="AK51" s="7">
        <f t="shared" si="27"/>
        <v>0</v>
      </c>
      <c r="AL51" s="7">
        <f t="shared" si="28"/>
        <v>0</v>
      </c>
      <c r="AM51" s="7">
        <f t="shared" si="29"/>
        <v>0</v>
      </c>
    </row>
    <row r="52" spans="1:39" s="11" customFormat="1" ht="15">
      <c r="A52" s="26">
        <v>49</v>
      </c>
      <c r="B52" s="32" t="s">
        <v>28</v>
      </c>
      <c r="C52" s="32" t="s">
        <v>348</v>
      </c>
      <c r="D52" s="32"/>
      <c r="E52" s="32" t="s">
        <v>335</v>
      </c>
      <c r="F52" s="20">
        <f t="shared" si="16"/>
        <v>1</v>
      </c>
      <c r="G52" s="33">
        <v>1</v>
      </c>
      <c r="H52" s="25">
        <f t="shared" si="17"/>
        <v>98.88</v>
      </c>
      <c r="I52" s="26">
        <v>98.88</v>
      </c>
      <c r="J52" s="26"/>
      <c r="K52" s="26"/>
      <c r="L52" s="1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9">
        <f t="shared" si="30"/>
        <v>98.88</v>
      </c>
      <c r="AA52" s="7">
        <f>SUM(LARGE(AB52:AN52,{1,2,3,4,5,6,7,8}))</f>
        <v>98.88</v>
      </c>
      <c r="AB52" s="7">
        <f t="shared" si="18"/>
        <v>98.88</v>
      </c>
      <c r="AC52" s="7">
        <f t="shared" si="19"/>
        <v>0</v>
      </c>
      <c r="AD52" s="7">
        <f t="shared" si="20"/>
        <v>0</v>
      </c>
      <c r="AE52" s="7">
        <f t="shared" si="21"/>
        <v>0</v>
      </c>
      <c r="AF52" s="7">
        <f t="shared" si="22"/>
        <v>0</v>
      </c>
      <c r="AG52" s="7">
        <f t="shared" si="23"/>
        <v>0</v>
      </c>
      <c r="AH52" s="7">
        <f t="shared" si="24"/>
        <v>0</v>
      </c>
      <c r="AI52" s="7">
        <f t="shared" si="25"/>
        <v>0</v>
      </c>
      <c r="AJ52" s="7">
        <f t="shared" si="26"/>
        <v>0</v>
      </c>
      <c r="AK52" s="7">
        <f t="shared" si="27"/>
        <v>0</v>
      </c>
      <c r="AL52" s="7">
        <f t="shared" si="28"/>
        <v>0</v>
      </c>
      <c r="AM52" s="7">
        <f t="shared" si="29"/>
        <v>0</v>
      </c>
    </row>
    <row r="53" spans="1:39" s="11" customFormat="1" ht="15">
      <c r="A53" s="26">
        <v>50</v>
      </c>
      <c r="B53" s="32" t="s">
        <v>327</v>
      </c>
      <c r="C53" s="32" t="s">
        <v>690</v>
      </c>
      <c r="D53" s="32"/>
      <c r="E53" s="32" t="s">
        <v>285</v>
      </c>
      <c r="F53" s="20">
        <f t="shared" si="16"/>
        <v>1</v>
      </c>
      <c r="G53" s="33">
        <v>1</v>
      </c>
      <c r="H53" s="25">
        <f t="shared" si="17"/>
        <v>98.1</v>
      </c>
      <c r="I53" s="26"/>
      <c r="J53" s="26"/>
      <c r="K53" s="26"/>
      <c r="L53" s="16"/>
      <c r="M53" s="26"/>
      <c r="N53" s="26"/>
      <c r="O53" s="26"/>
      <c r="P53" s="26"/>
      <c r="Q53" s="26"/>
      <c r="R53" s="26"/>
      <c r="S53" s="26"/>
      <c r="T53" s="26"/>
      <c r="U53" s="26">
        <v>98.1</v>
      </c>
      <c r="V53" s="26"/>
      <c r="W53" s="26"/>
      <c r="X53" s="26"/>
      <c r="Y53" s="26"/>
      <c r="Z53" s="19">
        <f t="shared" si="30"/>
        <v>98.1</v>
      </c>
      <c r="AA53" s="7">
        <f>SUM(LARGE(AB53:AN53,{1,2,3,4,5,6,7,8}))</f>
        <v>98.1</v>
      </c>
      <c r="AB53" s="7">
        <f t="shared" si="18"/>
        <v>0</v>
      </c>
      <c r="AC53" s="7">
        <f t="shared" si="19"/>
        <v>0</v>
      </c>
      <c r="AD53" s="7">
        <f t="shared" si="20"/>
        <v>0</v>
      </c>
      <c r="AE53" s="7">
        <f t="shared" si="21"/>
        <v>0</v>
      </c>
      <c r="AF53" s="7">
        <f t="shared" si="22"/>
        <v>98.1</v>
      </c>
      <c r="AG53" s="7">
        <f t="shared" si="23"/>
        <v>0</v>
      </c>
      <c r="AH53" s="7">
        <f t="shared" si="24"/>
        <v>0</v>
      </c>
      <c r="AI53" s="7">
        <f t="shared" si="25"/>
        <v>0</v>
      </c>
      <c r="AJ53" s="7">
        <f t="shared" si="26"/>
        <v>0</v>
      </c>
      <c r="AK53" s="7">
        <f t="shared" si="27"/>
        <v>0</v>
      </c>
      <c r="AL53" s="7">
        <f t="shared" si="28"/>
        <v>0</v>
      </c>
      <c r="AM53" s="7">
        <f t="shared" si="29"/>
        <v>0</v>
      </c>
    </row>
    <row r="54" spans="1:39" s="11" customFormat="1" ht="15">
      <c r="A54" s="26">
        <v>51</v>
      </c>
      <c r="B54" s="32" t="s">
        <v>541</v>
      </c>
      <c r="C54" s="32" t="s">
        <v>648</v>
      </c>
      <c r="D54" s="32"/>
      <c r="E54" s="32" t="s">
        <v>649</v>
      </c>
      <c r="F54" s="20">
        <f t="shared" si="16"/>
        <v>1</v>
      </c>
      <c r="G54" s="33">
        <v>1</v>
      </c>
      <c r="H54" s="25">
        <f t="shared" si="17"/>
        <v>94.24</v>
      </c>
      <c r="I54" s="26"/>
      <c r="J54" s="26"/>
      <c r="K54" s="26"/>
      <c r="L54" s="16"/>
      <c r="M54" s="26"/>
      <c r="N54" s="26"/>
      <c r="O54" s="26"/>
      <c r="P54" s="26"/>
      <c r="Q54" s="26"/>
      <c r="R54" s="26"/>
      <c r="S54" s="26">
        <v>94.24</v>
      </c>
      <c r="T54" s="26"/>
      <c r="U54" s="26"/>
      <c r="V54" s="26"/>
      <c r="W54" s="26"/>
      <c r="X54" s="26"/>
      <c r="Y54" s="26"/>
      <c r="Z54" s="19">
        <f t="shared" si="30"/>
        <v>94.24</v>
      </c>
      <c r="AA54" s="7">
        <f>SUM(LARGE(AB54:AN54,{1,2,3,4,5,6,7,8}))</f>
        <v>94.24</v>
      </c>
      <c r="AB54" s="7">
        <f t="shared" si="18"/>
        <v>0</v>
      </c>
      <c r="AC54" s="7">
        <f t="shared" si="19"/>
        <v>0</v>
      </c>
      <c r="AD54" s="7">
        <f t="shared" si="20"/>
        <v>0</v>
      </c>
      <c r="AE54" s="7">
        <f t="shared" si="21"/>
        <v>0</v>
      </c>
      <c r="AF54" s="7">
        <f t="shared" si="22"/>
        <v>94.24</v>
      </c>
      <c r="AG54" s="7">
        <f t="shared" si="23"/>
        <v>0</v>
      </c>
      <c r="AH54" s="7">
        <f t="shared" si="24"/>
        <v>0</v>
      </c>
      <c r="AI54" s="7">
        <f t="shared" si="25"/>
        <v>0</v>
      </c>
      <c r="AJ54" s="7">
        <f t="shared" si="26"/>
        <v>0</v>
      </c>
      <c r="AK54" s="7">
        <f t="shared" si="27"/>
        <v>0</v>
      </c>
      <c r="AL54" s="7">
        <f t="shared" si="28"/>
        <v>0</v>
      </c>
      <c r="AM54" s="7">
        <f t="shared" si="29"/>
        <v>0</v>
      </c>
    </row>
    <row r="55" spans="1:39" s="11" customFormat="1" ht="15">
      <c r="A55" s="26">
        <v>52</v>
      </c>
      <c r="B55" s="32" t="s">
        <v>737</v>
      </c>
      <c r="C55" s="32" t="s">
        <v>738</v>
      </c>
      <c r="D55" s="32"/>
      <c r="E55" s="32"/>
      <c r="F55" s="20">
        <f t="shared" si="16"/>
        <v>1</v>
      </c>
      <c r="G55" s="33">
        <v>1</v>
      </c>
      <c r="H55" s="25">
        <f t="shared" si="17"/>
        <v>91.84</v>
      </c>
      <c r="I55" s="26"/>
      <c r="J55" s="26"/>
      <c r="K55" s="26"/>
      <c r="L55" s="1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>
        <v>91.84</v>
      </c>
      <c r="X55" s="26"/>
      <c r="Y55" s="26"/>
      <c r="Z55" s="19">
        <f t="shared" si="30"/>
        <v>91.84</v>
      </c>
      <c r="AA55" s="7">
        <f>SUM(LARGE(AB55:AN55,{1,2,3,4,5,6,7,8}))</f>
        <v>91.84</v>
      </c>
      <c r="AB55" s="7">
        <f t="shared" si="18"/>
        <v>0</v>
      </c>
      <c r="AC55" s="7">
        <f t="shared" si="19"/>
        <v>0</v>
      </c>
      <c r="AD55" s="7">
        <f t="shared" si="20"/>
        <v>0</v>
      </c>
      <c r="AE55" s="7">
        <f t="shared" si="21"/>
        <v>0</v>
      </c>
      <c r="AF55" s="7">
        <f t="shared" si="22"/>
        <v>91.84</v>
      </c>
      <c r="AG55" s="7">
        <f t="shared" si="23"/>
        <v>0</v>
      </c>
      <c r="AH55" s="7">
        <f t="shared" si="24"/>
        <v>0</v>
      </c>
      <c r="AI55" s="7">
        <f t="shared" si="25"/>
        <v>0</v>
      </c>
      <c r="AJ55" s="7">
        <f t="shared" si="26"/>
        <v>0</v>
      </c>
      <c r="AK55" s="7">
        <f t="shared" si="27"/>
        <v>0</v>
      </c>
      <c r="AL55" s="7">
        <f t="shared" si="28"/>
        <v>0</v>
      </c>
      <c r="AM55" s="7">
        <f t="shared" si="29"/>
        <v>0</v>
      </c>
    </row>
    <row r="56" spans="1:39" s="11" customFormat="1" ht="15">
      <c r="A56" s="26">
        <v>53</v>
      </c>
      <c r="B56" s="32" t="s">
        <v>594</v>
      </c>
      <c r="C56" s="32" t="s">
        <v>691</v>
      </c>
      <c r="D56" s="32"/>
      <c r="E56" s="32" t="s">
        <v>60</v>
      </c>
      <c r="F56" s="20">
        <f t="shared" si="16"/>
        <v>1</v>
      </c>
      <c r="G56" s="33">
        <v>1</v>
      </c>
      <c r="H56" s="25">
        <f t="shared" si="17"/>
        <v>91.61</v>
      </c>
      <c r="I56" s="26"/>
      <c r="J56" s="26"/>
      <c r="K56" s="26"/>
      <c r="L56" s="16"/>
      <c r="M56" s="26"/>
      <c r="N56" s="26"/>
      <c r="O56" s="26"/>
      <c r="P56" s="26"/>
      <c r="Q56" s="26"/>
      <c r="R56" s="26"/>
      <c r="S56" s="26"/>
      <c r="T56" s="26"/>
      <c r="U56" s="26">
        <v>91.61</v>
      </c>
      <c r="V56" s="26"/>
      <c r="W56" s="26"/>
      <c r="X56" s="26"/>
      <c r="Y56" s="26"/>
      <c r="Z56" s="19">
        <f t="shared" si="30"/>
        <v>91.61</v>
      </c>
      <c r="AA56" s="7">
        <f>SUM(LARGE(AB56:AN56,{1,2,3,4,5,6,7,8}))</f>
        <v>91.61</v>
      </c>
      <c r="AB56" s="7">
        <f t="shared" si="18"/>
        <v>0</v>
      </c>
      <c r="AC56" s="7">
        <f t="shared" si="19"/>
        <v>0</v>
      </c>
      <c r="AD56" s="7">
        <f t="shared" si="20"/>
        <v>0</v>
      </c>
      <c r="AE56" s="7">
        <f t="shared" si="21"/>
        <v>0</v>
      </c>
      <c r="AF56" s="7">
        <f t="shared" si="22"/>
        <v>91.61</v>
      </c>
      <c r="AG56" s="7">
        <f t="shared" si="23"/>
        <v>0</v>
      </c>
      <c r="AH56" s="7">
        <f t="shared" si="24"/>
        <v>0</v>
      </c>
      <c r="AI56" s="7">
        <f t="shared" si="25"/>
        <v>0</v>
      </c>
      <c r="AJ56" s="7">
        <f t="shared" si="26"/>
        <v>0</v>
      </c>
      <c r="AK56" s="7">
        <f t="shared" si="27"/>
        <v>0</v>
      </c>
      <c r="AL56" s="7">
        <f t="shared" si="28"/>
        <v>0</v>
      </c>
      <c r="AM56" s="7">
        <f t="shared" si="29"/>
        <v>0</v>
      </c>
    </row>
    <row r="57" spans="1:39" s="11" customFormat="1" ht="15">
      <c r="A57" s="26">
        <v>54</v>
      </c>
      <c r="B57" s="32" t="s">
        <v>327</v>
      </c>
      <c r="C57" s="32" t="s">
        <v>435</v>
      </c>
      <c r="D57" s="32"/>
      <c r="E57" s="32" t="s">
        <v>60</v>
      </c>
      <c r="F57" s="20">
        <f t="shared" si="16"/>
        <v>1</v>
      </c>
      <c r="G57" s="33">
        <v>1</v>
      </c>
      <c r="H57" s="25">
        <f t="shared" si="17"/>
        <v>91.08</v>
      </c>
      <c r="I57" s="26"/>
      <c r="J57" s="26"/>
      <c r="K57" s="26"/>
      <c r="L57" s="16">
        <v>91.08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9">
        <f t="shared" si="30"/>
        <v>91.08</v>
      </c>
      <c r="AA57" s="7">
        <f>SUM(LARGE(AB57:AN57,{1,2,3,4,5,6,7,8}))</f>
        <v>91.08</v>
      </c>
      <c r="AB57" s="7">
        <f t="shared" si="18"/>
        <v>91.08</v>
      </c>
      <c r="AC57" s="7">
        <f t="shared" si="19"/>
        <v>0</v>
      </c>
      <c r="AD57" s="7">
        <f t="shared" si="20"/>
        <v>0</v>
      </c>
      <c r="AE57" s="7">
        <f t="shared" si="21"/>
        <v>0</v>
      </c>
      <c r="AF57" s="7">
        <f t="shared" si="22"/>
        <v>0</v>
      </c>
      <c r="AG57" s="7">
        <f t="shared" si="23"/>
        <v>0</v>
      </c>
      <c r="AH57" s="7">
        <f t="shared" si="24"/>
        <v>0</v>
      </c>
      <c r="AI57" s="7">
        <f t="shared" si="25"/>
        <v>0</v>
      </c>
      <c r="AJ57" s="7">
        <f t="shared" si="26"/>
        <v>0</v>
      </c>
      <c r="AK57" s="7">
        <f t="shared" si="27"/>
        <v>0</v>
      </c>
      <c r="AL57" s="7">
        <f t="shared" si="28"/>
        <v>0</v>
      </c>
      <c r="AM57" s="7">
        <f t="shared" si="29"/>
        <v>0</v>
      </c>
    </row>
    <row r="58" spans="1:39" s="11" customFormat="1" ht="15">
      <c r="A58" s="26">
        <v>55</v>
      </c>
      <c r="B58" s="32" t="s">
        <v>562</v>
      </c>
      <c r="C58" s="32" t="s">
        <v>561</v>
      </c>
      <c r="D58" s="32"/>
      <c r="E58" s="32" t="s">
        <v>60</v>
      </c>
      <c r="F58" s="20">
        <v>1</v>
      </c>
      <c r="G58" s="33">
        <v>1</v>
      </c>
      <c r="H58" s="25">
        <f t="shared" si="17"/>
        <v>91.03</v>
      </c>
      <c r="I58" s="26"/>
      <c r="J58" s="26"/>
      <c r="K58" s="26"/>
      <c r="L58" s="16"/>
      <c r="M58" s="26">
        <v>91.03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9">
        <f t="shared" si="30"/>
        <v>91.03</v>
      </c>
      <c r="AA58" s="7">
        <f>SUM(LARGE(AB58:AN58,{1,2,3,4,5,6,7,8}))</f>
        <v>91.03</v>
      </c>
      <c r="AB58" s="7">
        <f t="shared" si="18"/>
        <v>91.03</v>
      </c>
      <c r="AC58" s="7">
        <f t="shared" si="19"/>
        <v>0</v>
      </c>
      <c r="AD58" s="7">
        <f t="shared" si="20"/>
        <v>0</v>
      </c>
      <c r="AE58" s="7">
        <f t="shared" si="21"/>
        <v>0</v>
      </c>
      <c r="AF58" s="7">
        <f t="shared" si="22"/>
        <v>0</v>
      </c>
      <c r="AG58" s="7">
        <f t="shared" si="23"/>
        <v>0</v>
      </c>
      <c r="AH58" s="7">
        <f t="shared" si="24"/>
        <v>0</v>
      </c>
      <c r="AI58" s="7">
        <f t="shared" si="25"/>
        <v>0</v>
      </c>
      <c r="AJ58" s="7">
        <f t="shared" si="26"/>
        <v>0</v>
      </c>
      <c r="AK58" s="7">
        <f t="shared" si="27"/>
        <v>0</v>
      </c>
      <c r="AL58" s="7">
        <f t="shared" si="28"/>
        <v>0</v>
      </c>
      <c r="AM58" s="7">
        <f t="shared" si="29"/>
        <v>0</v>
      </c>
    </row>
    <row r="59" spans="1:39" s="11" customFormat="1" ht="15">
      <c r="A59" s="26">
        <v>56</v>
      </c>
      <c r="B59" s="32" t="s">
        <v>391</v>
      </c>
      <c r="C59" s="32" t="s">
        <v>563</v>
      </c>
      <c r="D59" s="32"/>
      <c r="E59" s="32" t="s">
        <v>60</v>
      </c>
      <c r="F59" s="20">
        <v>1</v>
      </c>
      <c r="G59" s="33">
        <v>1</v>
      </c>
      <c r="H59" s="25">
        <f t="shared" si="17"/>
        <v>91.03</v>
      </c>
      <c r="I59" s="26"/>
      <c r="J59" s="26"/>
      <c r="K59" s="26"/>
      <c r="L59" s="16"/>
      <c r="M59" s="26">
        <v>91.03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9">
        <f t="shared" si="30"/>
        <v>91.03</v>
      </c>
      <c r="AA59" s="7">
        <f>SUM(LARGE(AB59:AN59,{1,2,3,4,5,6,7,8}))</f>
        <v>91.03</v>
      </c>
      <c r="AB59" s="7">
        <f t="shared" si="18"/>
        <v>91.03</v>
      </c>
      <c r="AC59" s="7">
        <f t="shared" si="19"/>
        <v>0</v>
      </c>
      <c r="AD59" s="7">
        <f t="shared" si="20"/>
        <v>0</v>
      </c>
      <c r="AE59" s="7">
        <f t="shared" si="21"/>
        <v>0</v>
      </c>
      <c r="AF59" s="7">
        <f t="shared" si="22"/>
        <v>0</v>
      </c>
      <c r="AG59" s="7">
        <f t="shared" si="23"/>
        <v>0</v>
      </c>
      <c r="AH59" s="7">
        <f t="shared" si="24"/>
        <v>0</v>
      </c>
      <c r="AI59" s="7">
        <f t="shared" si="25"/>
        <v>0</v>
      </c>
      <c r="AJ59" s="7">
        <f t="shared" si="26"/>
        <v>0</v>
      </c>
      <c r="AK59" s="7">
        <f t="shared" si="27"/>
        <v>0</v>
      </c>
      <c r="AL59" s="7">
        <f t="shared" si="28"/>
        <v>0</v>
      </c>
      <c r="AM59" s="7">
        <f t="shared" si="29"/>
        <v>0</v>
      </c>
    </row>
    <row r="60" spans="1:39" s="11" customFormat="1" ht="15">
      <c r="A60" s="26">
        <v>57</v>
      </c>
      <c r="B60" s="32" t="s">
        <v>739</v>
      </c>
      <c r="C60" s="32" t="s">
        <v>480</v>
      </c>
      <c r="D60" s="32"/>
      <c r="E60" s="32"/>
      <c r="F60" s="20">
        <f>COUNT(I60:Y60)</f>
        <v>1</v>
      </c>
      <c r="G60" s="33">
        <v>1</v>
      </c>
      <c r="H60" s="25">
        <f t="shared" si="17"/>
        <v>90.62</v>
      </c>
      <c r="I60" s="26"/>
      <c r="J60" s="26"/>
      <c r="K60" s="26"/>
      <c r="L60" s="1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>
        <v>90.62</v>
      </c>
      <c r="X60" s="26"/>
      <c r="Y60" s="26"/>
      <c r="Z60" s="19">
        <f t="shared" si="30"/>
        <v>90.62</v>
      </c>
      <c r="AA60" s="7">
        <f>SUM(LARGE(AB60:AN60,{1,2,3,4,5,6,7,8}))</f>
        <v>90.62</v>
      </c>
      <c r="AB60" s="7">
        <f t="shared" si="18"/>
        <v>0</v>
      </c>
      <c r="AC60" s="7">
        <f t="shared" si="19"/>
        <v>0</v>
      </c>
      <c r="AD60" s="7">
        <f t="shared" si="20"/>
        <v>0</v>
      </c>
      <c r="AE60" s="7">
        <f t="shared" si="21"/>
        <v>0</v>
      </c>
      <c r="AF60" s="7">
        <f t="shared" si="22"/>
        <v>90.62</v>
      </c>
      <c r="AG60" s="7">
        <f t="shared" si="23"/>
        <v>0</v>
      </c>
      <c r="AH60" s="7">
        <f t="shared" si="24"/>
        <v>0</v>
      </c>
      <c r="AI60" s="7">
        <f t="shared" si="25"/>
        <v>0</v>
      </c>
      <c r="AJ60" s="7">
        <f t="shared" si="26"/>
        <v>0</v>
      </c>
      <c r="AK60" s="7">
        <f t="shared" si="27"/>
        <v>0</v>
      </c>
      <c r="AL60" s="7">
        <f t="shared" si="28"/>
        <v>0</v>
      </c>
      <c r="AM60" s="7">
        <f t="shared" si="29"/>
        <v>0</v>
      </c>
    </row>
    <row r="61" spans="1:39" s="11" customFormat="1" ht="15">
      <c r="A61" s="26">
        <v>58</v>
      </c>
      <c r="B61" s="32" t="s">
        <v>537</v>
      </c>
      <c r="C61" s="32" t="s">
        <v>536</v>
      </c>
      <c r="D61" s="32"/>
      <c r="E61" s="32" t="s">
        <v>60</v>
      </c>
      <c r="F61" s="20">
        <v>1</v>
      </c>
      <c r="G61" s="33">
        <v>1</v>
      </c>
      <c r="H61" s="25">
        <f t="shared" si="17"/>
        <v>89.38</v>
      </c>
      <c r="I61" s="26"/>
      <c r="J61" s="26"/>
      <c r="K61" s="26"/>
      <c r="L61" s="16"/>
      <c r="M61" s="26"/>
      <c r="N61" s="26"/>
      <c r="O61" s="26"/>
      <c r="P61" s="26"/>
      <c r="Q61" s="26">
        <v>89.38</v>
      </c>
      <c r="R61" s="26"/>
      <c r="S61" s="26"/>
      <c r="T61" s="26"/>
      <c r="U61" s="26"/>
      <c r="V61" s="26"/>
      <c r="W61" s="26"/>
      <c r="X61" s="26"/>
      <c r="Y61" s="26"/>
      <c r="Z61" s="19">
        <f t="shared" si="30"/>
        <v>89.38</v>
      </c>
      <c r="AA61" s="7">
        <f>SUM(LARGE(AB61:AN61,{1,2,3,4,5,6,7,8}))</f>
        <v>89.38</v>
      </c>
      <c r="AB61" s="7">
        <f t="shared" si="18"/>
        <v>0</v>
      </c>
      <c r="AC61" s="7">
        <f t="shared" si="19"/>
        <v>0</v>
      </c>
      <c r="AD61" s="7">
        <f t="shared" si="20"/>
        <v>0</v>
      </c>
      <c r="AE61" s="7">
        <f t="shared" si="21"/>
        <v>0</v>
      </c>
      <c r="AF61" s="7">
        <f t="shared" si="22"/>
        <v>89.38</v>
      </c>
      <c r="AG61" s="7">
        <f t="shared" si="23"/>
        <v>0</v>
      </c>
      <c r="AH61" s="7">
        <f t="shared" si="24"/>
        <v>0</v>
      </c>
      <c r="AI61" s="7">
        <f t="shared" si="25"/>
        <v>0</v>
      </c>
      <c r="AJ61" s="7">
        <f t="shared" si="26"/>
        <v>0</v>
      </c>
      <c r="AK61" s="7">
        <f t="shared" si="27"/>
        <v>0</v>
      </c>
      <c r="AL61" s="7">
        <f t="shared" si="28"/>
        <v>0</v>
      </c>
      <c r="AM61" s="7">
        <f t="shared" si="29"/>
        <v>0</v>
      </c>
    </row>
    <row r="62" spans="1:39" s="11" customFormat="1" ht="15">
      <c r="A62" s="26">
        <v>59</v>
      </c>
      <c r="B62" s="32" t="s">
        <v>213</v>
      </c>
      <c r="C62" s="32" t="s">
        <v>436</v>
      </c>
      <c r="D62" s="32"/>
      <c r="E62" s="32" t="s">
        <v>60</v>
      </c>
      <c r="F62" s="20">
        <f aca="true" t="shared" si="31" ref="F62:F69">COUNT(I62:Y62)</f>
        <v>1</v>
      </c>
      <c r="G62" s="33">
        <v>1</v>
      </c>
      <c r="H62" s="25">
        <f t="shared" si="17"/>
        <v>89.05</v>
      </c>
      <c r="I62" s="26"/>
      <c r="J62" s="26"/>
      <c r="K62" s="26"/>
      <c r="L62" s="16">
        <v>89.05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30"/>
        <v>89.05</v>
      </c>
      <c r="AA62" s="7">
        <f>SUM(LARGE(AB62:AN62,{1,2,3,4,5,6,7,8}))</f>
        <v>89.05</v>
      </c>
      <c r="AB62" s="7">
        <f t="shared" si="18"/>
        <v>89.05</v>
      </c>
      <c r="AC62" s="7">
        <f t="shared" si="19"/>
        <v>0</v>
      </c>
      <c r="AD62" s="7">
        <f t="shared" si="20"/>
        <v>0</v>
      </c>
      <c r="AE62" s="7">
        <f t="shared" si="21"/>
        <v>0</v>
      </c>
      <c r="AF62" s="7">
        <f t="shared" si="22"/>
        <v>0</v>
      </c>
      <c r="AG62" s="7">
        <f t="shared" si="23"/>
        <v>0</v>
      </c>
      <c r="AH62" s="7">
        <f t="shared" si="24"/>
        <v>0</v>
      </c>
      <c r="AI62" s="7">
        <f t="shared" si="25"/>
        <v>0</v>
      </c>
      <c r="AJ62" s="7">
        <f t="shared" si="26"/>
        <v>0</v>
      </c>
      <c r="AK62" s="7">
        <f t="shared" si="27"/>
        <v>0</v>
      </c>
      <c r="AL62" s="7">
        <f t="shared" si="28"/>
        <v>0</v>
      </c>
      <c r="AM62" s="7">
        <f t="shared" si="29"/>
        <v>0</v>
      </c>
    </row>
    <row r="63" spans="1:39" s="11" customFormat="1" ht="15">
      <c r="A63" s="26">
        <v>60</v>
      </c>
      <c r="B63" s="32" t="s">
        <v>421</v>
      </c>
      <c r="C63" s="32" t="s">
        <v>740</v>
      </c>
      <c r="D63" s="32"/>
      <c r="E63" s="32"/>
      <c r="F63" s="20">
        <f t="shared" si="31"/>
        <v>1</v>
      </c>
      <c r="G63" s="33">
        <v>1</v>
      </c>
      <c r="H63" s="25">
        <f t="shared" si="17"/>
        <v>88.19</v>
      </c>
      <c r="I63" s="26"/>
      <c r="J63" s="26"/>
      <c r="K63" s="26"/>
      <c r="L63" s="1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v>88.19</v>
      </c>
      <c r="X63" s="26"/>
      <c r="Y63" s="26"/>
      <c r="Z63" s="19">
        <f t="shared" si="30"/>
        <v>88.19</v>
      </c>
      <c r="AA63" s="7">
        <f>SUM(LARGE(AB63:AN63,{1,2,3,4,5,6,7,8}))</f>
        <v>88.19</v>
      </c>
      <c r="AB63" s="7">
        <f t="shared" si="18"/>
        <v>0</v>
      </c>
      <c r="AC63" s="7">
        <f t="shared" si="19"/>
        <v>0</v>
      </c>
      <c r="AD63" s="7">
        <f t="shared" si="20"/>
        <v>0</v>
      </c>
      <c r="AE63" s="7">
        <f t="shared" si="21"/>
        <v>0</v>
      </c>
      <c r="AF63" s="7">
        <f t="shared" si="22"/>
        <v>88.19</v>
      </c>
      <c r="AG63" s="7">
        <f t="shared" si="23"/>
        <v>0</v>
      </c>
      <c r="AH63" s="7">
        <f t="shared" si="24"/>
        <v>0</v>
      </c>
      <c r="AI63" s="7">
        <f t="shared" si="25"/>
        <v>0</v>
      </c>
      <c r="AJ63" s="7">
        <f t="shared" si="26"/>
        <v>0</v>
      </c>
      <c r="AK63" s="7">
        <f t="shared" si="27"/>
        <v>0</v>
      </c>
      <c r="AL63" s="7">
        <f t="shared" si="28"/>
        <v>0</v>
      </c>
      <c r="AM63" s="7">
        <f t="shared" si="29"/>
        <v>0</v>
      </c>
    </row>
    <row r="64" spans="1:39" s="11" customFormat="1" ht="15">
      <c r="A64" s="26">
        <v>61</v>
      </c>
      <c r="B64" s="32" t="s">
        <v>224</v>
      </c>
      <c r="C64" s="32" t="s">
        <v>650</v>
      </c>
      <c r="D64" s="32"/>
      <c r="E64" s="32" t="s">
        <v>651</v>
      </c>
      <c r="F64" s="20">
        <f t="shared" si="31"/>
        <v>1</v>
      </c>
      <c r="G64" s="33">
        <v>1</v>
      </c>
      <c r="H64" s="25">
        <f t="shared" si="17"/>
        <v>87.36</v>
      </c>
      <c r="I64" s="26"/>
      <c r="J64" s="26"/>
      <c r="K64" s="26"/>
      <c r="L64" s="16"/>
      <c r="M64" s="26"/>
      <c r="N64" s="26"/>
      <c r="O64" s="26"/>
      <c r="P64" s="26"/>
      <c r="Q64" s="26"/>
      <c r="R64" s="26"/>
      <c r="S64" s="26">
        <v>87.36</v>
      </c>
      <c r="T64" s="26"/>
      <c r="U64" s="26"/>
      <c r="V64" s="26"/>
      <c r="W64" s="26"/>
      <c r="X64" s="26"/>
      <c r="Y64" s="26"/>
      <c r="Z64" s="19">
        <f t="shared" si="30"/>
        <v>87.36</v>
      </c>
      <c r="AA64" s="7">
        <f>SUM(LARGE(AB64:AN64,{1,2,3,4,5,6,7,8}))</f>
        <v>87.36</v>
      </c>
      <c r="AB64" s="7">
        <f t="shared" si="18"/>
        <v>0</v>
      </c>
      <c r="AC64" s="7">
        <f t="shared" si="19"/>
        <v>0</v>
      </c>
      <c r="AD64" s="7">
        <f t="shared" si="20"/>
        <v>0</v>
      </c>
      <c r="AE64" s="7">
        <f t="shared" si="21"/>
        <v>0</v>
      </c>
      <c r="AF64" s="7">
        <f t="shared" si="22"/>
        <v>87.36</v>
      </c>
      <c r="AG64" s="7">
        <f t="shared" si="23"/>
        <v>0</v>
      </c>
      <c r="AH64" s="7">
        <f t="shared" si="24"/>
        <v>0</v>
      </c>
      <c r="AI64" s="7">
        <f t="shared" si="25"/>
        <v>0</v>
      </c>
      <c r="AJ64" s="7">
        <f t="shared" si="26"/>
        <v>0</v>
      </c>
      <c r="AK64" s="7">
        <f t="shared" si="27"/>
        <v>0</v>
      </c>
      <c r="AL64" s="7">
        <f t="shared" si="28"/>
        <v>0</v>
      </c>
      <c r="AM64" s="7">
        <f t="shared" si="29"/>
        <v>0</v>
      </c>
    </row>
    <row r="65" spans="1:39" s="11" customFormat="1" ht="15">
      <c r="A65" s="26">
        <v>62</v>
      </c>
      <c r="B65" s="32" t="s">
        <v>27</v>
      </c>
      <c r="C65" s="32" t="s">
        <v>697</v>
      </c>
      <c r="D65" s="32"/>
      <c r="E65" s="32" t="s">
        <v>335</v>
      </c>
      <c r="F65" s="20">
        <f t="shared" si="31"/>
        <v>1</v>
      </c>
      <c r="G65" s="33">
        <v>1</v>
      </c>
      <c r="H65" s="25">
        <f t="shared" si="17"/>
        <v>87.09</v>
      </c>
      <c r="I65" s="26"/>
      <c r="J65" s="26"/>
      <c r="K65" s="26"/>
      <c r="L65" s="16"/>
      <c r="M65" s="26"/>
      <c r="N65" s="26"/>
      <c r="O65" s="26"/>
      <c r="P65" s="26"/>
      <c r="Q65" s="26"/>
      <c r="R65" s="26"/>
      <c r="S65" s="26"/>
      <c r="T65" s="26"/>
      <c r="U65" s="26"/>
      <c r="V65" s="26">
        <v>87.09</v>
      </c>
      <c r="W65" s="26"/>
      <c r="X65" s="26"/>
      <c r="Y65" s="26"/>
      <c r="Z65" s="19">
        <f t="shared" si="30"/>
        <v>87.09</v>
      </c>
      <c r="AA65" s="7">
        <f>SUM(LARGE(AB65:AN65,{1,2,3,4,5,6,7,8}))</f>
        <v>87.09</v>
      </c>
      <c r="AB65" s="7">
        <f t="shared" si="18"/>
        <v>0</v>
      </c>
      <c r="AC65" s="7">
        <f t="shared" si="19"/>
        <v>0</v>
      </c>
      <c r="AD65" s="7">
        <f t="shared" si="20"/>
        <v>0</v>
      </c>
      <c r="AE65" s="7">
        <f t="shared" si="21"/>
        <v>0</v>
      </c>
      <c r="AF65" s="7">
        <f t="shared" si="22"/>
        <v>87.09</v>
      </c>
      <c r="AG65" s="7">
        <f t="shared" si="23"/>
        <v>0</v>
      </c>
      <c r="AH65" s="7">
        <f t="shared" si="24"/>
        <v>0</v>
      </c>
      <c r="AI65" s="7">
        <f t="shared" si="25"/>
        <v>0</v>
      </c>
      <c r="AJ65" s="7">
        <f t="shared" si="26"/>
        <v>0</v>
      </c>
      <c r="AK65" s="7">
        <f t="shared" si="27"/>
        <v>0</v>
      </c>
      <c r="AL65" s="7">
        <f t="shared" si="28"/>
        <v>0</v>
      </c>
      <c r="AM65" s="7">
        <f t="shared" si="29"/>
        <v>0</v>
      </c>
    </row>
    <row r="66" spans="1:39" s="11" customFormat="1" ht="15">
      <c r="A66" s="26">
        <v>63</v>
      </c>
      <c r="B66" s="34" t="s">
        <v>392</v>
      </c>
      <c r="C66" s="34" t="s">
        <v>151</v>
      </c>
      <c r="D66" s="34"/>
      <c r="E66" s="34" t="s">
        <v>393</v>
      </c>
      <c r="F66" s="20">
        <f t="shared" si="31"/>
        <v>1</v>
      </c>
      <c r="G66" s="33">
        <v>1</v>
      </c>
      <c r="H66" s="25">
        <f t="shared" si="17"/>
        <v>86.71</v>
      </c>
      <c r="I66" s="26"/>
      <c r="J66" s="26"/>
      <c r="K66" s="26">
        <v>86.71</v>
      </c>
      <c r="L66" s="1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9">
        <f t="shared" si="30"/>
        <v>86.71</v>
      </c>
      <c r="AA66" s="7">
        <f>SUM(LARGE(AB66:AN66,{1,2,3,4,5,6,7,8}))</f>
        <v>86.71</v>
      </c>
      <c r="AB66" s="7">
        <f t="shared" si="18"/>
        <v>86.71</v>
      </c>
      <c r="AC66" s="7">
        <f t="shared" si="19"/>
        <v>0</v>
      </c>
      <c r="AD66" s="7">
        <f t="shared" si="20"/>
        <v>0</v>
      </c>
      <c r="AE66" s="7">
        <f t="shared" si="21"/>
        <v>0</v>
      </c>
      <c r="AF66" s="7">
        <f t="shared" si="22"/>
        <v>0</v>
      </c>
      <c r="AG66" s="7">
        <f t="shared" si="23"/>
        <v>0</v>
      </c>
      <c r="AH66" s="7">
        <f t="shared" si="24"/>
        <v>0</v>
      </c>
      <c r="AI66" s="7">
        <f t="shared" si="25"/>
        <v>0</v>
      </c>
      <c r="AJ66" s="7">
        <f t="shared" si="26"/>
        <v>0</v>
      </c>
      <c r="AK66" s="7">
        <f t="shared" si="27"/>
        <v>0</v>
      </c>
      <c r="AL66" s="7">
        <f t="shared" si="28"/>
        <v>0</v>
      </c>
      <c r="AM66" s="7">
        <f t="shared" si="29"/>
        <v>0</v>
      </c>
    </row>
    <row r="67" spans="1:39" s="11" customFormat="1" ht="15">
      <c r="A67" s="26">
        <v>64</v>
      </c>
      <c r="B67" s="32" t="s">
        <v>358</v>
      </c>
      <c r="C67" s="32" t="s">
        <v>359</v>
      </c>
      <c r="D67" s="32"/>
      <c r="E67" s="32" t="s">
        <v>335</v>
      </c>
      <c r="F67" s="20">
        <f t="shared" si="31"/>
        <v>1</v>
      </c>
      <c r="G67" s="33">
        <v>1</v>
      </c>
      <c r="H67" s="25">
        <f t="shared" si="17"/>
        <v>86.66</v>
      </c>
      <c r="I67" s="26">
        <v>86.66</v>
      </c>
      <c r="J67" s="26"/>
      <c r="K67" s="26"/>
      <c r="L67" s="1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9">
        <f t="shared" si="30"/>
        <v>86.66</v>
      </c>
      <c r="AA67" s="7">
        <f>SUM(LARGE(AB67:AN67,{1,2,3,4,5,6,7,8}))</f>
        <v>86.66</v>
      </c>
      <c r="AB67" s="7">
        <f t="shared" si="18"/>
        <v>86.66</v>
      </c>
      <c r="AC67" s="7">
        <f t="shared" si="19"/>
        <v>0</v>
      </c>
      <c r="AD67" s="7">
        <f t="shared" si="20"/>
        <v>0</v>
      </c>
      <c r="AE67" s="7">
        <f t="shared" si="21"/>
        <v>0</v>
      </c>
      <c r="AF67" s="7">
        <f t="shared" si="22"/>
        <v>0</v>
      </c>
      <c r="AG67" s="7">
        <f t="shared" si="23"/>
        <v>0</v>
      </c>
      <c r="AH67" s="7">
        <f t="shared" si="24"/>
        <v>0</v>
      </c>
      <c r="AI67" s="7">
        <f t="shared" si="25"/>
        <v>0</v>
      </c>
      <c r="AJ67" s="7">
        <f t="shared" si="26"/>
        <v>0</v>
      </c>
      <c r="AK67" s="7">
        <f t="shared" si="27"/>
        <v>0</v>
      </c>
      <c r="AL67" s="7">
        <f t="shared" si="28"/>
        <v>0</v>
      </c>
      <c r="AM67" s="7">
        <f t="shared" si="29"/>
        <v>0</v>
      </c>
    </row>
    <row r="68" spans="1:39" s="11" customFormat="1" ht="15">
      <c r="A68" s="26">
        <v>65</v>
      </c>
      <c r="B68" s="32" t="s">
        <v>41</v>
      </c>
      <c r="C68" s="32" t="s">
        <v>360</v>
      </c>
      <c r="D68" s="32"/>
      <c r="E68" s="32" t="s">
        <v>60</v>
      </c>
      <c r="F68" s="20">
        <f t="shared" si="31"/>
        <v>1</v>
      </c>
      <c r="G68" s="33">
        <v>1</v>
      </c>
      <c r="H68" s="25">
        <f aca="true" t="shared" si="32" ref="H68:H99">+Z68</f>
        <v>86.66</v>
      </c>
      <c r="I68" s="26">
        <v>86.66</v>
      </c>
      <c r="J68" s="26"/>
      <c r="K68" s="26"/>
      <c r="L68" s="1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9">
        <f t="shared" si="30"/>
        <v>86.66</v>
      </c>
      <c r="AA68" s="7">
        <f>SUM(LARGE(AB68:AN68,{1,2,3,4,5,6,7,8}))</f>
        <v>86.66</v>
      </c>
      <c r="AB68" s="7">
        <f aca="true" t="shared" si="33" ref="AB68:AB99">+IF(COUNT($I68:$O68)&gt;0,LARGE($I68:$O68,1),0)</f>
        <v>86.66</v>
      </c>
      <c r="AC68" s="7">
        <f aca="true" t="shared" si="34" ref="AC68:AC99">+IF(COUNT($I68:$O68)&gt;1,LARGE($I68:$O68,2),0)</f>
        <v>0</v>
      </c>
      <c r="AD68" s="7">
        <f aca="true" t="shared" si="35" ref="AD68:AD99">+IF(COUNT($I68:$O68)&gt;2,LARGE($I68:$O68,3),0)</f>
        <v>0</v>
      </c>
      <c r="AE68" s="7">
        <f aca="true" t="shared" si="36" ref="AE68:AE99">+IF(COUNT($I68:$O68)&gt;3,LARGE($I68:$O68,4),0)</f>
        <v>0</v>
      </c>
      <c r="AF68" s="7">
        <f aca="true" t="shared" si="37" ref="AF68:AF99">+IF(COUNT($P68:$Y68)&gt;0,LARGE($P68:$Y68,1),0)</f>
        <v>0</v>
      </c>
      <c r="AG68" s="7">
        <f aca="true" t="shared" si="38" ref="AG68:AG99">+IF(COUNT($P68:$Y68)&gt;1,LARGE($P68:$Y68,2),0)</f>
        <v>0</v>
      </c>
      <c r="AH68" s="7">
        <f aca="true" t="shared" si="39" ref="AH68:AH99">+IF(COUNT($P68:$Y68)&gt;2,LARGE($P68:$Y68,3),0)</f>
        <v>0</v>
      </c>
      <c r="AI68" s="7">
        <f aca="true" t="shared" si="40" ref="AI68:AI99">+IF(COUNT($P68:$Y68)&gt;3,LARGE($P68:$Y68,4),0)</f>
        <v>0</v>
      </c>
      <c r="AJ68" s="7">
        <f aca="true" t="shared" si="41" ref="AJ68:AJ99">+IF(COUNT($P68:$Y68)&gt;4,LARGE($P68:$Y68,5),0)</f>
        <v>0</v>
      </c>
      <c r="AK68" s="7">
        <f aca="true" t="shared" si="42" ref="AK68:AK99">+IF(COUNT($P68:$Y68)&gt;5,LARGE($P68:$Y68,6),0)</f>
        <v>0</v>
      </c>
      <c r="AL68" s="7">
        <f aca="true" t="shared" si="43" ref="AL68:AL99">+IF(COUNT($P68:$Y68)&gt;6,LARGE($P68:$Y68,7),0)</f>
        <v>0</v>
      </c>
      <c r="AM68" s="7">
        <f aca="true" t="shared" si="44" ref="AM68:AM99">+IF(COUNT($P68:$Y68)&gt;7,LARGE($P68:$Y68,8),0)</f>
        <v>0</v>
      </c>
    </row>
    <row r="69" spans="1:39" s="11" customFormat="1" ht="15">
      <c r="A69" s="26">
        <v>66</v>
      </c>
      <c r="B69" s="32" t="s">
        <v>229</v>
      </c>
      <c r="C69" s="32" t="s">
        <v>439</v>
      </c>
      <c r="D69" s="32"/>
      <c r="E69" s="32" t="s">
        <v>60</v>
      </c>
      <c r="F69" s="20">
        <f t="shared" si="31"/>
        <v>1</v>
      </c>
      <c r="G69" s="33">
        <v>1</v>
      </c>
      <c r="H69" s="25">
        <f t="shared" si="32"/>
        <v>86.5</v>
      </c>
      <c r="I69" s="26"/>
      <c r="J69" s="26"/>
      <c r="K69" s="26"/>
      <c r="L69" s="16">
        <v>86.5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9">
        <f t="shared" si="30"/>
        <v>86.5</v>
      </c>
      <c r="AA69" s="7">
        <f>SUM(LARGE(AB69:AN69,{1,2,3,4,5,6,7,8}))</f>
        <v>86.5</v>
      </c>
      <c r="AB69" s="7">
        <f t="shared" si="33"/>
        <v>86.5</v>
      </c>
      <c r="AC69" s="7">
        <f t="shared" si="34"/>
        <v>0</v>
      </c>
      <c r="AD69" s="7">
        <f t="shared" si="35"/>
        <v>0</v>
      </c>
      <c r="AE69" s="7">
        <f t="shared" si="36"/>
        <v>0</v>
      </c>
      <c r="AF69" s="7">
        <f t="shared" si="37"/>
        <v>0</v>
      </c>
      <c r="AG69" s="7">
        <f t="shared" si="38"/>
        <v>0</v>
      </c>
      <c r="AH69" s="7">
        <f t="shared" si="39"/>
        <v>0</v>
      </c>
      <c r="AI69" s="7">
        <f t="shared" si="40"/>
        <v>0</v>
      </c>
      <c r="AJ69" s="7">
        <f t="shared" si="41"/>
        <v>0</v>
      </c>
      <c r="AK69" s="7">
        <f t="shared" si="42"/>
        <v>0</v>
      </c>
      <c r="AL69" s="7">
        <f t="shared" si="43"/>
        <v>0</v>
      </c>
      <c r="AM69" s="7">
        <f t="shared" si="44"/>
        <v>0</v>
      </c>
    </row>
    <row r="70" spans="1:39" s="11" customFormat="1" ht="15">
      <c r="A70" s="26">
        <v>67</v>
      </c>
      <c r="B70" s="32" t="s">
        <v>539</v>
      </c>
      <c r="C70" s="32" t="s">
        <v>538</v>
      </c>
      <c r="D70" s="32"/>
      <c r="E70" s="32" t="s">
        <v>149</v>
      </c>
      <c r="F70" s="20">
        <v>1</v>
      </c>
      <c r="G70" s="33">
        <v>1</v>
      </c>
      <c r="H70" s="25">
        <f t="shared" si="32"/>
        <v>85.97</v>
      </c>
      <c r="I70" s="26"/>
      <c r="J70" s="26"/>
      <c r="K70" s="26"/>
      <c r="L70" s="16"/>
      <c r="M70" s="26"/>
      <c r="N70" s="26"/>
      <c r="O70" s="26"/>
      <c r="P70" s="26"/>
      <c r="Q70" s="26">
        <v>85.97</v>
      </c>
      <c r="R70" s="26"/>
      <c r="S70" s="26"/>
      <c r="T70" s="26"/>
      <c r="U70" s="26"/>
      <c r="V70" s="26"/>
      <c r="W70" s="26"/>
      <c r="X70" s="26"/>
      <c r="Y70" s="26"/>
      <c r="Z70" s="19">
        <f t="shared" si="30"/>
        <v>85.97</v>
      </c>
      <c r="AA70" s="7">
        <f>SUM(LARGE(AB70:AN70,{1,2,3,4,5,6,7,8}))</f>
        <v>85.97</v>
      </c>
      <c r="AB70" s="7">
        <f t="shared" si="33"/>
        <v>0</v>
      </c>
      <c r="AC70" s="7">
        <f t="shared" si="34"/>
        <v>0</v>
      </c>
      <c r="AD70" s="7">
        <f t="shared" si="35"/>
        <v>0</v>
      </c>
      <c r="AE70" s="7">
        <f t="shared" si="36"/>
        <v>0</v>
      </c>
      <c r="AF70" s="7">
        <f t="shared" si="37"/>
        <v>85.97</v>
      </c>
      <c r="AG70" s="7">
        <f t="shared" si="38"/>
        <v>0</v>
      </c>
      <c r="AH70" s="7">
        <f t="shared" si="39"/>
        <v>0</v>
      </c>
      <c r="AI70" s="7">
        <f t="shared" si="40"/>
        <v>0</v>
      </c>
      <c r="AJ70" s="7">
        <f t="shared" si="41"/>
        <v>0</v>
      </c>
      <c r="AK70" s="7">
        <f t="shared" si="42"/>
        <v>0</v>
      </c>
      <c r="AL70" s="7">
        <f t="shared" si="43"/>
        <v>0</v>
      </c>
      <c r="AM70" s="7">
        <f t="shared" si="44"/>
        <v>0</v>
      </c>
    </row>
    <row r="71" spans="1:39" s="11" customFormat="1" ht="15">
      <c r="A71" s="26">
        <v>68</v>
      </c>
      <c r="B71" s="32" t="s">
        <v>366</v>
      </c>
      <c r="C71" s="32" t="s">
        <v>741</v>
      </c>
      <c r="D71" s="32"/>
      <c r="E71" s="32"/>
      <c r="F71" s="20">
        <f aca="true" t="shared" si="45" ref="F71:F79">COUNT(I71:Y71)</f>
        <v>1</v>
      </c>
      <c r="G71" s="33">
        <v>1</v>
      </c>
      <c r="H71" s="25">
        <f t="shared" si="32"/>
        <v>85.83</v>
      </c>
      <c r="I71" s="26"/>
      <c r="J71" s="26"/>
      <c r="K71" s="26"/>
      <c r="L71" s="1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v>85.83</v>
      </c>
      <c r="X71" s="26"/>
      <c r="Y71" s="26"/>
      <c r="Z71" s="19">
        <f t="shared" si="30"/>
        <v>85.83</v>
      </c>
      <c r="AA71" s="7">
        <f>SUM(LARGE(AB71:AN71,{1,2,3,4,5,6,7,8}))</f>
        <v>85.83</v>
      </c>
      <c r="AB71" s="7">
        <f t="shared" si="33"/>
        <v>0</v>
      </c>
      <c r="AC71" s="7">
        <f t="shared" si="34"/>
        <v>0</v>
      </c>
      <c r="AD71" s="7">
        <f t="shared" si="35"/>
        <v>0</v>
      </c>
      <c r="AE71" s="7">
        <f t="shared" si="36"/>
        <v>0</v>
      </c>
      <c r="AF71" s="7">
        <f t="shared" si="37"/>
        <v>85.83</v>
      </c>
      <c r="AG71" s="7">
        <f t="shared" si="38"/>
        <v>0</v>
      </c>
      <c r="AH71" s="7">
        <f t="shared" si="39"/>
        <v>0</v>
      </c>
      <c r="AI71" s="7">
        <f t="shared" si="40"/>
        <v>0</v>
      </c>
      <c r="AJ71" s="7">
        <f t="shared" si="41"/>
        <v>0</v>
      </c>
      <c r="AK71" s="7">
        <f t="shared" si="42"/>
        <v>0</v>
      </c>
      <c r="AL71" s="7">
        <f t="shared" si="43"/>
        <v>0</v>
      </c>
      <c r="AM71" s="7">
        <f t="shared" si="44"/>
        <v>0</v>
      </c>
    </row>
    <row r="72" spans="1:39" s="11" customFormat="1" ht="15">
      <c r="A72" s="26">
        <v>69</v>
      </c>
      <c r="B72" s="34" t="s">
        <v>224</v>
      </c>
      <c r="C72" s="34" t="s">
        <v>394</v>
      </c>
      <c r="D72" s="34"/>
      <c r="E72" s="34" t="s">
        <v>60</v>
      </c>
      <c r="F72" s="20">
        <f t="shared" si="45"/>
        <v>1</v>
      </c>
      <c r="G72" s="33">
        <v>1</v>
      </c>
      <c r="H72" s="25">
        <f t="shared" si="32"/>
        <v>85.14</v>
      </c>
      <c r="I72" s="26"/>
      <c r="J72" s="26"/>
      <c r="K72" s="26">
        <v>85.14</v>
      </c>
      <c r="L72" s="1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9">
        <f t="shared" si="30"/>
        <v>85.14</v>
      </c>
      <c r="AA72" s="7">
        <f>SUM(LARGE(AB72:AN72,{1,2,3,4,5,6,7,8}))</f>
        <v>85.14</v>
      </c>
      <c r="AB72" s="7">
        <f t="shared" si="33"/>
        <v>85.14</v>
      </c>
      <c r="AC72" s="7">
        <f t="shared" si="34"/>
        <v>0</v>
      </c>
      <c r="AD72" s="7">
        <f t="shared" si="35"/>
        <v>0</v>
      </c>
      <c r="AE72" s="7">
        <f t="shared" si="36"/>
        <v>0</v>
      </c>
      <c r="AF72" s="7">
        <f t="shared" si="37"/>
        <v>0</v>
      </c>
      <c r="AG72" s="7">
        <f t="shared" si="38"/>
        <v>0</v>
      </c>
      <c r="AH72" s="7">
        <f t="shared" si="39"/>
        <v>0</v>
      </c>
      <c r="AI72" s="7">
        <f t="shared" si="40"/>
        <v>0</v>
      </c>
      <c r="AJ72" s="7">
        <f t="shared" si="41"/>
        <v>0</v>
      </c>
      <c r="AK72" s="7">
        <f t="shared" si="42"/>
        <v>0</v>
      </c>
      <c r="AL72" s="7">
        <f t="shared" si="43"/>
        <v>0</v>
      </c>
      <c r="AM72" s="7">
        <f t="shared" si="44"/>
        <v>0</v>
      </c>
    </row>
    <row r="73" spans="1:39" s="11" customFormat="1" ht="15">
      <c r="A73" s="26">
        <v>70</v>
      </c>
      <c r="B73" s="32" t="s">
        <v>224</v>
      </c>
      <c r="C73" s="32" t="s">
        <v>762</v>
      </c>
      <c r="D73" s="32"/>
      <c r="E73" s="32" t="s">
        <v>60</v>
      </c>
      <c r="F73" s="20">
        <f t="shared" si="45"/>
        <v>1</v>
      </c>
      <c r="G73" s="33">
        <v>1</v>
      </c>
      <c r="H73" s="25">
        <f t="shared" si="32"/>
        <v>85.01</v>
      </c>
      <c r="I73" s="26"/>
      <c r="J73" s="26"/>
      <c r="K73" s="26"/>
      <c r="L73" s="1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>
        <v>85.01</v>
      </c>
      <c r="Z73" s="19">
        <f t="shared" si="30"/>
        <v>85.01</v>
      </c>
      <c r="AA73" s="7">
        <f>SUM(LARGE(AB73:AN73,{1,2,3,4,5,6,7,8}))</f>
        <v>85.01</v>
      </c>
      <c r="AB73" s="7">
        <f t="shared" si="33"/>
        <v>0</v>
      </c>
      <c r="AC73" s="7">
        <f t="shared" si="34"/>
        <v>0</v>
      </c>
      <c r="AD73" s="7">
        <f t="shared" si="35"/>
        <v>0</v>
      </c>
      <c r="AE73" s="7">
        <f t="shared" si="36"/>
        <v>0</v>
      </c>
      <c r="AF73" s="7">
        <f t="shared" si="37"/>
        <v>85.01</v>
      </c>
      <c r="AG73" s="7">
        <f t="shared" si="38"/>
        <v>0</v>
      </c>
      <c r="AH73" s="7">
        <f t="shared" si="39"/>
        <v>0</v>
      </c>
      <c r="AI73" s="7">
        <f t="shared" si="40"/>
        <v>0</v>
      </c>
      <c r="AJ73" s="7">
        <f t="shared" si="41"/>
        <v>0</v>
      </c>
      <c r="AK73" s="7">
        <f t="shared" si="42"/>
        <v>0</v>
      </c>
      <c r="AL73" s="7">
        <f t="shared" si="43"/>
        <v>0</v>
      </c>
      <c r="AM73" s="7">
        <f t="shared" si="44"/>
        <v>0</v>
      </c>
    </row>
    <row r="74" spans="1:39" s="11" customFormat="1" ht="15">
      <c r="A74" s="26">
        <v>71</v>
      </c>
      <c r="B74" s="32" t="s">
        <v>371</v>
      </c>
      <c r="C74" s="32" t="s">
        <v>710</v>
      </c>
      <c r="D74" s="32"/>
      <c r="E74" s="32" t="s">
        <v>60</v>
      </c>
      <c r="F74" s="20">
        <f t="shared" si="45"/>
        <v>1</v>
      </c>
      <c r="G74" s="33">
        <v>1</v>
      </c>
      <c r="H74" s="25">
        <f t="shared" si="32"/>
        <v>84.87</v>
      </c>
      <c r="I74" s="26"/>
      <c r="J74" s="26"/>
      <c r="K74" s="26"/>
      <c r="L74" s="16"/>
      <c r="M74" s="26"/>
      <c r="N74" s="26"/>
      <c r="O74" s="26">
        <v>84.87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9">
        <f t="shared" si="30"/>
        <v>84.87</v>
      </c>
      <c r="AA74" s="7">
        <f>SUM(LARGE(AB74:AN74,{1,2,3,4,5,6,7,8}))</f>
        <v>84.87</v>
      </c>
      <c r="AB74" s="7">
        <f t="shared" si="33"/>
        <v>84.87</v>
      </c>
      <c r="AC74" s="7">
        <f t="shared" si="34"/>
        <v>0</v>
      </c>
      <c r="AD74" s="7">
        <f t="shared" si="35"/>
        <v>0</v>
      </c>
      <c r="AE74" s="7">
        <f t="shared" si="36"/>
        <v>0</v>
      </c>
      <c r="AF74" s="7">
        <f t="shared" si="37"/>
        <v>0</v>
      </c>
      <c r="AG74" s="7">
        <f t="shared" si="38"/>
        <v>0</v>
      </c>
      <c r="AH74" s="7">
        <f t="shared" si="39"/>
        <v>0</v>
      </c>
      <c r="AI74" s="7">
        <f t="shared" si="40"/>
        <v>0</v>
      </c>
      <c r="AJ74" s="7">
        <f t="shared" si="41"/>
        <v>0</v>
      </c>
      <c r="AK74" s="7">
        <f t="shared" si="42"/>
        <v>0</v>
      </c>
      <c r="AL74" s="7">
        <f t="shared" si="43"/>
        <v>0</v>
      </c>
      <c r="AM74" s="7">
        <f t="shared" si="44"/>
        <v>0</v>
      </c>
    </row>
    <row r="75" spans="1:39" s="11" customFormat="1" ht="15">
      <c r="A75" s="26">
        <v>72</v>
      </c>
      <c r="B75" s="32" t="s">
        <v>27</v>
      </c>
      <c r="C75" s="32" t="s">
        <v>711</v>
      </c>
      <c r="D75" s="32"/>
      <c r="E75" s="32" t="s">
        <v>60</v>
      </c>
      <c r="F75" s="20">
        <f t="shared" si="45"/>
        <v>1</v>
      </c>
      <c r="G75" s="33">
        <v>1</v>
      </c>
      <c r="H75" s="25">
        <f t="shared" si="32"/>
        <v>84.21</v>
      </c>
      <c r="I75" s="26"/>
      <c r="J75" s="26"/>
      <c r="K75" s="26"/>
      <c r="L75" s="16"/>
      <c r="M75" s="26"/>
      <c r="N75" s="26"/>
      <c r="O75" s="26">
        <v>84.21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9">
        <f t="shared" si="30"/>
        <v>84.21</v>
      </c>
      <c r="AA75" s="7">
        <f>SUM(LARGE(AB75:AN75,{1,2,3,4,5,6,7,8}))</f>
        <v>84.21</v>
      </c>
      <c r="AB75" s="7">
        <f t="shared" si="33"/>
        <v>84.21</v>
      </c>
      <c r="AC75" s="7">
        <f t="shared" si="34"/>
        <v>0</v>
      </c>
      <c r="AD75" s="7">
        <f t="shared" si="35"/>
        <v>0</v>
      </c>
      <c r="AE75" s="7">
        <f t="shared" si="36"/>
        <v>0</v>
      </c>
      <c r="AF75" s="7">
        <f t="shared" si="37"/>
        <v>0</v>
      </c>
      <c r="AG75" s="7">
        <f t="shared" si="38"/>
        <v>0</v>
      </c>
      <c r="AH75" s="7">
        <f t="shared" si="39"/>
        <v>0</v>
      </c>
      <c r="AI75" s="7">
        <f t="shared" si="40"/>
        <v>0</v>
      </c>
      <c r="AJ75" s="7">
        <f t="shared" si="41"/>
        <v>0</v>
      </c>
      <c r="AK75" s="7">
        <f t="shared" si="42"/>
        <v>0</v>
      </c>
      <c r="AL75" s="7">
        <f t="shared" si="43"/>
        <v>0</v>
      </c>
      <c r="AM75" s="7">
        <f t="shared" si="44"/>
        <v>0</v>
      </c>
    </row>
    <row r="76" spans="1:39" s="11" customFormat="1" ht="15">
      <c r="A76" s="26">
        <v>73</v>
      </c>
      <c r="B76" s="32" t="s">
        <v>717</v>
      </c>
      <c r="C76" s="32" t="s">
        <v>480</v>
      </c>
      <c r="D76" s="32"/>
      <c r="E76" s="32" t="s">
        <v>65</v>
      </c>
      <c r="F76" s="20">
        <f t="shared" si="45"/>
        <v>1</v>
      </c>
      <c r="G76" s="33">
        <v>1</v>
      </c>
      <c r="H76" s="25">
        <f t="shared" si="32"/>
        <v>84.06</v>
      </c>
      <c r="I76" s="26"/>
      <c r="J76" s="26"/>
      <c r="K76" s="26"/>
      <c r="L76" s="1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>
        <v>84.06</v>
      </c>
      <c r="Z76" s="19">
        <f t="shared" si="30"/>
        <v>84.06</v>
      </c>
      <c r="AA76" s="7">
        <f>SUM(LARGE(AB76:AN76,{1,2,3,4,5,6,7,8}))</f>
        <v>84.06</v>
      </c>
      <c r="AB76" s="7">
        <f t="shared" si="33"/>
        <v>0</v>
      </c>
      <c r="AC76" s="7">
        <f t="shared" si="34"/>
        <v>0</v>
      </c>
      <c r="AD76" s="7">
        <f t="shared" si="35"/>
        <v>0</v>
      </c>
      <c r="AE76" s="7">
        <f t="shared" si="36"/>
        <v>0</v>
      </c>
      <c r="AF76" s="7">
        <f t="shared" si="37"/>
        <v>84.06</v>
      </c>
      <c r="AG76" s="7">
        <f t="shared" si="38"/>
        <v>0</v>
      </c>
      <c r="AH76" s="7">
        <f t="shared" si="39"/>
        <v>0</v>
      </c>
      <c r="AI76" s="7">
        <f t="shared" si="40"/>
        <v>0</v>
      </c>
      <c r="AJ76" s="7">
        <f t="shared" si="41"/>
        <v>0</v>
      </c>
      <c r="AK76" s="7">
        <f t="shared" si="42"/>
        <v>0</v>
      </c>
      <c r="AL76" s="7">
        <f t="shared" si="43"/>
        <v>0</v>
      </c>
      <c r="AM76" s="7">
        <f t="shared" si="44"/>
        <v>0</v>
      </c>
    </row>
    <row r="77" spans="1:39" s="11" customFormat="1" ht="15">
      <c r="A77" s="26">
        <v>74</v>
      </c>
      <c r="B77" s="32" t="s">
        <v>115</v>
      </c>
      <c r="C77" s="32" t="s">
        <v>742</v>
      </c>
      <c r="D77" s="32"/>
      <c r="E77" s="32"/>
      <c r="F77" s="20">
        <f t="shared" si="45"/>
        <v>1</v>
      </c>
      <c r="G77" s="33">
        <v>1</v>
      </c>
      <c r="H77" s="25">
        <f t="shared" si="32"/>
        <v>83.94</v>
      </c>
      <c r="I77" s="26"/>
      <c r="J77" s="26"/>
      <c r="K77" s="26"/>
      <c r="L77" s="1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>
        <v>83.94</v>
      </c>
      <c r="X77" s="26"/>
      <c r="Y77" s="26"/>
      <c r="Z77" s="19">
        <f t="shared" si="30"/>
        <v>83.94</v>
      </c>
      <c r="AA77" s="7">
        <f>SUM(LARGE(AB77:AN77,{1,2,3,4,5,6,7,8}))</f>
        <v>83.94</v>
      </c>
      <c r="AB77" s="7">
        <f t="shared" si="33"/>
        <v>0</v>
      </c>
      <c r="AC77" s="7">
        <f t="shared" si="34"/>
        <v>0</v>
      </c>
      <c r="AD77" s="7">
        <f t="shared" si="35"/>
        <v>0</v>
      </c>
      <c r="AE77" s="7">
        <f t="shared" si="36"/>
        <v>0</v>
      </c>
      <c r="AF77" s="7">
        <f t="shared" si="37"/>
        <v>83.94</v>
      </c>
      <c r="AG77" s="7">
        <f t="shared" si="38"/>
        <v>0</v>
      </c>
      <c r="AH77" s="7">
        <f t="shared" si="39"/>
        <v>0</v>
      </c>
      <c r="AI77" s="7">
        <f t="shared" si="40"/>
        <v>0</v>
      </c>
      <c r="AJ77" s="7">
        <f t="shared" si="41"/>
        <v>0</v>
      </c>
      <c r="AK77" s="7">
        <f t="shared" si="42"/>
        <v>0</v>
      </c>
      <c r="AL77" s="7">
        <f t="shared" si="43"/>
        <v>0</v>
      </c>
      <c r="AM77" s="7">
        <f t="shared" si="44"/>
        <v>0</v>
      </c>
    </row>
    <row r="78" spans="1:39" s="11" customFormat="1" ht="15">
      <c r="A78" s="26">
        <v>75</v>
      </c>
      <c r="B78" s="32" t="s">
        <v>375</v>
      </c>
      <c r="C78" s="32" t="s">
        <v>653</v>
      </c>
      <c r="D78" s="32"/>
      <c r="E78" s="32" t="s">
        <v>60</v>
      </c>
      <c r="F78" s="20">
        <f t="shared" si="45"/>
        <v>1</v>
      </c>
      <c r="G78" s="33">
        <v>1</v>
      </c>
      <c r="H78" s="25">
        <f t="shared" si="32"/>
        <v>83.34</v>
      </c>
      <c r="I78" s="26"/>
      <c r="J78" s="26"/>
      <c r="K78" s="26"/>
      <c r="L78" s="16"/>
      <c r="M78" s="26"/>
      <c r="N78" s="26"/>
      <c r="O78" s="26"/>
      <c r="P78" s="26"/>
      <c r="Q78" s="26"/>
      <c r="R78" s="26"/>
      <c r="S78" s="26">
        <v>83.34</v>
      </c>
      <c r="T78" s="26"/>
      <c r="U78" s="26"/>
      <c r="V78" s="26"/>
      <c r="W78" s="26"/>
      <c r="X78" s="26"/>
      <c r="Y78" s="26"/>
      <c r="Z78" s="19">
        <f t="shared" si="30"/>
        <v>83.34</v>
      </c>
      <c r="AA78" s="7">
        <f>SUM(LARGE(AB78:AN78,{1,2,3,4,5,6,7,8}))</f>
        <v>83.34</v>
      </c>
      <c r="AB78" s="7">
        <f t="shared" si="33"/>
        <v>0</v>
      </c>
      <c r="AC78" s="7">
        <f t="shared" si="34"/>
        <v>0</v>
      </c>
      <c r="AD78" s="7">
        <f t="shared" si="35"/>
        <v>0</v>
      </c>
      <c r="AE78" s="7">
        <f t="shared" si="36"/>
        <v>0</v>
      </c>
      <c r="AF78" s="7">
        <f t="shared" si="37"/>
        <v>83.34</v>
      </c>
      <c r="AG78" s="7">
        <f t="shared" si="38"/>
        <v>0</v>
      </c>
      <c r="AH78" s="7">
        <f t="shared" si="39"/>
        <v>0</v>
      </c>
      <c r="AI78" s="7">
        <f t="shared" si="40"/>
        <v>0</v>
      </c>
      <c r="AJ78" s="7">
        <f t="shared" si="41"/>
        <v>0</v>
      </c>
      <c r="AK78" s="7">
        <f t="shared" si="42"/>
        <v>0</v>
      </c>
      <c r="AL78" s="7">
        <f t="shared" si="43"/>
        <v>0</v>
      </c>
      <c r="AM78" s="7">
        <f t="shared" si="44"/>
        <v>0</v>
      </c>
    </row>
    <row r="79" spans="1:39" s="11" customFormat="1" ht="15">
      <c r="A79" s="26">
        <v>76</v>
      </c>
      <c r="B79" s="32" t="s">
        <v>27</v>
      </c>
      <c r="C79" s="32" t="s">
        <v>71</v>
      </c>
      <c r="D79" s="32"/>
      <c r="E79" s="32"/>
      <c r="F79" s="20">
        <f t="shared" si="45"/>
        <v>1</v>
      </c>
      <c r="G79" s="33">
        <v>1</v>
      </c>
      <c r="H79" s="25">
        <f t="shared" si="32"/>
        <v>83.23</v>
      </c>
      <c r="I79" s="26"/>
      <c r="J79" s="26"/>
      <c r="K79" s="26"/>
      <c r="L79" s="1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>
        <v>83.23</v>
      </c>
      <c r="X79" s="26"/>
      <c r="Y79" s="26"/>
      <c r="Z79" s="19">
        <f t="shared" si="30"/>
        <v>83.23</v>
      </c>
      <c r="AA79" s="7">
        <f>SUM(LARGE(AB79:AN79,{1,2,3,4,5,6,7,8}))</f>
        <v>83.23</v>
      </c>
      <c r="AB79" s="7">
        <f t="shared" si="33"/>
        <v>0</v>
      </c>
      <c r="AC79" s="7">
        <f t="shared" si="34"/>
        <v>0</v>
      </c>
      <c r="AD79" s="7">
        <f t="shared" si="35"/>
        <v>0</v>
      </c>
      <c r="AE79" s="7">
        <f t="shared" si="36"/>
        <v>0</v>
      </c>
      <c r="AF79" s="7">
        <f t="shared" si="37"/>
        <v>83.23</v>
      </c>
      <c r="AG79" s="7">
        <f t="shared" si="38"/>
        <v>0</v>
      </c>
      <c r="AH79" s="7">
        <f t="shared" si="39"/>
        <v>0</v>
      </c>
      <c r="AI79" s="7">
        <f t="shared" si="40"/>
        <v>0</v>
      </c>
      <c r="AJ79" s="7">
        <f t="shared" si="41"/>
        <v>0</v>
      </c>
      <c r="AK79" s="7">
        <f t="shared" si="42"/>
        <v>0</v>
      </c>
      <c r="AL79" s="7">
        <f t="shared" si="43"/>
        <v>0</v>
      </c>
      <c r="AM79" s="7">
        <f t="shared" si="44"/>
        <v>0</v>
      </c>
    </row>
    <row r="80" spans="1:39" s="11" customFormat="1" ht="15">
      <c r="A80" s="26">
        <v>77</v>
      </c>
      <c r="B80" s="32" t="s">
        <v>543</v>
      </c>
      <c r="C80" s="32" t="s">
        <v>542</v>
      </c>
      <c r="D80" s="32"/>
      <c r="E80" s="32" t="s">
        <v>60</v>
      </c>
      <c r="F80" s="20">
        <v>1</v>
      </c>
      <c r="G80" s="33">
        <v>1</v>
      </c>
      <c r="H80" s="25">
        <f t="shared" si="32"/>
        <v>82.94</v>
      </c>
      <c r="I80" s="26"/>
      <c r="J80" s="26"/>
      <c r="K80" s="26"/>
      <c r="L80" s="16"/>
      <c r="M80" s="26"/>
      <c r="N80" s="26"/>
      <c r="O80" s="26"/>
      <c r="P80" s="26"/>
      <c r="Q80" s="26">
        <v>82.94</v>
      </c>
      <c r="R80" s="26"/>
      <c r="S80" s="26"/>
      <c r="T80" s="26"/>
      <c r="U80" s="26"/>
      <c r="V80" s="26"/>
      <c r="W80" s="26"/>
      <c r="X80" s="26"/>
      <c r="Y80" s="26"/>
      <c r="Z80" s="19">
        <f t="shared" si="30"/>
        <v>82.94</v>
      </c>
      <c r="AA80" s="7">
        <f>SUM(LARGE(AB80:AN80,{1,2,3,4,5,6,7,8}))</f>
        <v>82.94</v>
      </c>
      <c r="AB80" s="7">
        <f t="shared" si="33"/>
        <v>0</v>
      </c>
      <c r="AC80" s="7">
        <f t="shared" si="34"/>
        <v>0</v>
      </c>
      <c r="AD80" s="7">
        <f t="shared" si="35"/>
        <v>0</v>
      </c>
      <c r="AE80" s="7">
        <f t="shared" si="36"/>
        <v>0</v>
      </c>
      <c r="AF80" s="7">
        <f t="shared" si="37"/>
        <v>82.94</v>
      </c>
      <c r="AG80" s="7">
        <f t="shared" si="38"/>
        <v>0</v>
      </c>
      <c r="AH80" s="7">
        <f t="shared" si="39"/>
        <v>0</v>
      </c>
      <c r="AI80" s="7">
        <f t="shared" si="40"/>
        <v>0</v>
      </c>
      <c r="AJ80" s="7">
        <f t="shared" si="41"/>
        <v>0</v>
      </c>
      <c r="AK80" s="7">
        <f t="shared" si="42"/>
        <v>0</v>
      </c>
      <c r="AL80" s="7">
        <f t="shared" si="43"/>
        <v>0</v>
      </c>
      <c r="AM80" s="7">
        <f t="shared" si="44"/>
        <v>0</v>
      </c>
    </row>
    <row r="81" spans="1:39" s="11" customFormat="1" ht="15">
      <c r="A81" s="26">
        <v>78</v>
      </c>
      <c r="B81" s="32" t="s">
        <v>377</v>
      </c>
      <c r="C81" s="32" t="s">
        <v>183</v>
      </c>
      <c r="D81" s="32"/>
      <c r="E81" s="32" t="s">
        <v>62</v>
      </c>
      <c r="F81" s="20">
        <f>COUNT(I81:Y81)</f>
        <v>1</v>
      </c>
      <c r="G81" s="33">
        <v>1</v>
      </c>
      <c r="H81" s="25">
        <f t="shared" si="32"/>
        <v>82.43</v>
      </c>
      <c r="I81" s="26"/>
      <c r="J81" s="26"/>
      <c r="K81" s="26"/>
      <c r="L81" s="16"/>
      <c r="M81" s="26"/>
      <c r="N81" s="26"/>
      <c r="O81" s="26">
        <v>82.43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9">
        <f t="shared" si="30"/>
        <v>82.43</v>
      </c>
      <c r="AA81" s="7">
        <f>SUM(LARGE(AB81:AN81,{1,2,3,4,5,6,7,8}))</f>
        <v>82.43</v>
      </c>
      <c r="AB81" s="7">
        <f t="shared" si="33"/>
        <v>82.43</v>
      </c>
      <c r="AC81" s="7">
        <f t="shared" si="34"/>
        <v>0</v>
      </c>
      <c r="AD81" s="7">
        <f t="shared" si="35"/>
        <v>0</v>
      </c>
      <c r="AE81" s="7">
        <f t="shared" si="36"/>
        <v>0</v>
      </c>
      <c r="AF81" s="7">
        <f t="shared" si="37"/>
        <v>0</v>
      </c>
      <c r="AG81" s="7">
        <f t="shared" si="38"/>
        <v>0</v>
      </c>
      <c r="AH81" s="7">
        <f t="shared" si="39"/>
        <v>0</v>
      </c>
      <c r="AI81" s="7">
        <f t="shared" si="40"/>
        <v>0</v>
      </c>
      <c r="AJ81" s="7">
        <f t="shared" si="41"/>
        <v>0</v>
      </c>
      <c r="AK81" s="7">
        <f t="shared" si="42"/>
        <v>0</v>
      </c>
      <c r="AL81" s="7">
        <f t="shared" si="43"/>
        <v>0</v>
      </c>
      <c r="AM81" s="7">
        <f t="shared" si="44"/>
        <v>0</v>
      </c>
    </row>
    <row r="82" spans="1:39" s="11" customFormat="1" ht="15">
      <c r="A82" s="26">
        <v>79</v>
      </c>
      <c r="B82" s="32" t="s">
        <v>229</v>
      </c>
      <c r="C82" s="32" t="s">
        <v>593</v>
      </c>
      <c r="D82" s="32"/>
      <c r="E82" s="32" t="s">
        <v>60</v>
      </c>
      <c r="F82" s="20">
        <f>COUNT(I82:Y82)</f>
        <v>1</v>
      </c>
      <c r="G82" s="33">
        <v>1</v>
      </c>
      <c r="H82" s="25">
        <f t="shared" si="32"/>
        <v>81.01</v>
      </c>
      <c r="I82" s="26"/>
      <c r="J82" s="26"/>
      <c r="K82" s="26"/>
      <c r="L82" s="16"/>
      <c r="M82" s="26"/>
      <c r="N82" s="26"/>
      <c r="O82" s="26"/>
      <c r="P82" s="26"/>
      <c r="Q82" s="26"/>
      <c r="R82" s="26"/>
      <c r="S82" s="26"/>
      <c r="T82" s="26">
        <v>81.01</v>
      </c>
      <c r="U82" s="26"/>
      <c r="V82" s="26"/>
      <c r="W82" s="26"/>
      <c r="X82" s="26"/>
      <c r="Y82" s="26"/>
      <c r="Z82" s="19">
        <f aca="true" t="shared" si="46" ref="Z82:Z113">SUM(I82:Y82)</f>
        <v>81.01</v>
      </c>
      <c r="AA82" s="7">
        <f>SUM(LARGE(AB82:AN82,{1,2,3,4,5,6,7,8}))</f>
        <v>81.01</v>
      </c>
      <c r="AB82" s="7">
        <f t="shared" si="33"/>
        <v>0</v>
      </c>
      <c r="AC82" s="7">
        <f t="shared" si="34"/>
        <v>0</v>
      </c>
      <c r="AD82" s="7">
        <f t="shared" si="35"/>
        <v>0</v>
      </c>
      <c r="AE82" s="7">
        <f t="shared" si="36"/>
        <v>0</v>
      </c>
      <c r="AF82" s="7">
        <f t="shared" si="37"/>
        <v>81.01</v>
      </c>
      <c r="AG82" s="7">
        <f t="shared" si="38"/>
        <v>0</v>
      </c>
      <c r="AH82" s="7">
        <f t="shared" si="39"/>
        <v>0</v>
      </c>
      <c r="AI82" s="7">
        <f t="shared" si="40"/>
        <v>0</v>
      </c>
      <c r="AJ82" s="7">
        <f t="shared" si="41"/>
        <v>0</v>
      </c>
      <c r="AK82" s="7">
        <f t="shared" si="42"/>
        <v>0</v>
      </c>
      <c r="AL82" s="7">
        <f t="shared" si="43"/>
        <v>0</v>
      </c>
      <c r="AM82" s="7">
        <f t="shared" si="44"/>
        <v>0</v>
      </c>
    </row>
    <row r="83" spans="1:39" s="11" customFormat="1" ht="15">
      <c r="A83" s="26">
        <v>80</v>
      </c>
      <c r="B83" s="32" t="s">
        <v>119</v>
      </c>
      <c r="C83" s="32" t="s">
        <v>518</v>
      </c>
      <c r="D83" s="32"/>
      <c r="E83" s="32"/>
      <c r="F83" s="20">
        <f>COUNT(I83:Y83)</f>
        <v>1</v>
      </c>
      <c r="G83" s="33">
        <v>1</v>
      </c>
      <c r="H83" s="25">
        <f t="shared" si="32"/>
        <v>79.98</v>
      </c>
      <c r="I83" s="26"/>
      <c r="J83" s="26"/>
      <c r="K83" s="26"/>
      <c r="L83" s="1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v>79.98</v>
      </c>
      <c r="X83" s="26"/>
      <c r="Y83" s="26"/>
      <c r="Z83" s="19">
        <f t="shared" si="46"/>
        <v>79.98</v>
      </c>
      <c r="AA83" s="7">
        <f>SUM(LARGE(AB83:AN83,{1,2,3,4,5,6,7,8}))</f>
        <v>79.98</v>
      </c>
      <c r="AB83" s="7">
        <f t="shared" si="33"/>
        <v>0</v>
      </c>
      <c r="AC83" s="7">
        <f t="shared" si="34"/>
        <v>0</v>
      </c>
      <c r="AD83" s="7">
        <f t="shared" si="35"/>
        <v>0</v>
      </c>
      <c r="AE83" s="7">
        <f t="shared" si="36"/>
        <v>0</v>
      </c>
      <c r="AF83" s="7">
        <f t="shared" si="37"/>
        <v>79.98</v>
      </c>
      <c r="AG83" s="7">
        <f t="shared" si="38"/>
        <v>0</v>
      </c>
      <c r="AH83" s="7">
        <f t="shared" si="39"/>
        <v>0</v>
      </c>
      <c r="AI83" s="7">
        <f t="shared" si="40"/>
        <v>0</v>
      </c>
      <c r="AJ83" s="7">
        <f t="shared" si="41"/>
        <v>0</v>
      </c>
      <c r="AK83" s="7">
        <f t="shared" si="42"/>
        <v>0</v>
      </c>
      <c r="AL83" s="7">
        <f t="shared" si="43"/>
        <v>0</v>
      </c>
      <c r="AM83" s="7">
        <f t="shared" si="44"/>
        <v>0</v>
      </c>
    </row>
    <row r="84" spans="1:39" s="11" customFormat="1" ht="15">
      <c r="A84" s="26">
        <v>81</v>
      </c>
      <c r="B84" s="32" t="s">
        <v>220</v>
      </c>
      <c r="C84" s="32" t="s">
        <v>595</v>
      </c>
      <c r="D84" s="32"/>
      <c r="E84" s="32"/>
      <c r="F84" s="20">
        <f>COUNT(I84:Y84)</f>
        <v>1</v>
      </c>
      <c r="G84" s="33">
        <v>1</v>
      </c>
      <c r="H84" s="25">
        <f t="shared" si="32"/>
        <v>79.35</v>
      </c>
      <c r="I84" s="26"/>
      <c r="J84" s="26"/>
      <c r="K84" s="26"/>
      <c r="L84" s="1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>
        <v>79.35</v>
      </c>
      <c r="X84" s="26"/>
      <c r="Y84" s="26"/>
      <c r="Z84" s="19">
        <f t="shared" si="46"/>
        <v>79.35</v>
      </c>
      <c r="AA84" s="7">
        <f>SUM(LARGE(AB84:AN84,{1,2,3,4,5,6,7,8}))</f>
        <v>79.35</v>
      </c>
      <c r="AB84" s="7">
        <f t="shared" si="33"/>
        <v>0</v>
      </c>
      <c r="AC84" s="7">
        <f t="shared" si="34"/>
        <v>0</v>
      </c>
      <c r="AD84" s="7">
        <f t="shared" si="35"/>
        <v>0</v>
      </c>
      <c r="AE84" s="7">
        <f t="shared" si="36"/>
        <v>0</v>
      </c>
      <c r="AF84" s="7">
        <f t="shared" si="37"/>
        <v>79.35</v>
      </c>
      <c r="AG84" s="7">
        <f t="shared" si="38"/>
        <v>0</v>
      </c>
      <c r="AH84" s="7">
        <f t="shared" si="39"/>
        <v>0</v>
      </c>
      <c r="AI84" s="7">
        <f t="shared" si="40"/>
        <v>0</v>
      </c>
      <c r="AJ84" s="7">
        <f t="shared" si="41"/>
        <v>0</v>
      </c>
      <c r="AK84" s="7">
        <f t="shared" si="42"/>
        <v>0</v>
      </c>
      <c r="AL84" s="7">
        <f t="shared" si="43"/>
        <v>0</v>
      </c>
      <c r="AM84" s="7">
        <f t="shared" si="44"/>
        <v>0</v>
      </c>
    </row>
    <row r="85" spans="1:39" s="11" customFormat="1" ht="15">
      <c r="A85" s="26">
        <v>82</v>
      </c>
      <c r="B85" s="32" t="s">
        <v>27</v>
      </c>
      <c r="C85" s="32" t="s">
        <v>55</v>
      </c>
      <c r="D85" s="32" t="s">
        <v>60</v>
      </c>
      <c r="E85" s="32" t="s">
        <v>60</v>
      </c>
      <c r="F85" s="20">
        <f>COUNT(I85:Y85)</f>
        <v>1</v>
      </c>
      <c r="G85" s="33">
        <v>1</v>
      </c>
      <c r="H85" s="25">
        <f t="shared" si="32"/>
        <v>78.55</v>
      </c>
      <c r="I85" s="26"/>
      <c r="J85" s="26">
        <v>78.55</v>
      </c>
      <c r="K85" s="26"/>
      <c r="L85" s="1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9">
        <f t="shared" si="46"/>
        <v>78.55</v>
      </c>
      <c r="AA85" s="7">
        <f>SUM(LARGE(AB85:AN85,{1,2,3,4,5,6,7,8}))</f>
        <v>78.55</v>
      </c>
      <c r="AB85" s="7">
        <f t="shared" si="33"/>
        <v>78.55</v>
      </c>
      <c r="AC85" s="7">
        <f t="shared" si="34"/>
        <v>0</v>
      </c>
      <c r="AD85" s="7">
        <f t="shared" si="35"/>
        <v>0</v>
      </c>
      <c r="AE85" s="7">
        <f t="shared" si="36"/>
        <v>0</v>
      </c>
      <c r="AF85" s="7">
        <f t="shared" si="37"/>
        <v>0</v>
      </c>
      <c r="AG85" s="7">
        <f t="shared" si="38"/>
        <v>0</v>
      </c>
      <c r="AH85" s="7">
        <f t="shared" si="39"/>
        <v>0</v>
      </c>
      <c r="AI85" s="7">
        <f t="shared" si="40"/>
        <v>0</v>
      </c>
      <c r="AJ85" s="7">
        <f t="shared" si="41"/>
        <v>0</v>
      </c>
      <c r="AK85" s="7">
        <f t="shared" si="42"/>
        <v>0</v>
      </c>
      <c r="AL85" s="7">
        <f t="shared" si="43"/>
        <v>0</v>
      </c>
      <c r="AM85" s="7">
        <f t="shared" si="44"/>
        <v>0</v>
      </c>
    </row>
    <row r="86" spans="1:39" s="11" customFormat="1" ht="15">
      <c r="A86" s="26">
        <v>83</v>
      </c>
      <c r="B86" s="32" t="s">
        <v>565</v>
      </c>
      <c r="C86" s="32" t="s">
        <v>564</v>
      </c>
      <c r="D86" s="32"/>
      <c r="E86" s="32" t="s">
        <v>60</v>
      </c>
      <c r="F86" s="20">
        <v>1</v>
      </c>
      <c r="G86" s="33">
        <v>1</v>
      </c>
      <c r="H86" s="25">
        <f t="shared" si="32"/>
        <v>78.36</v>
      </c>
      <c r="I86" s="26"/>
      <c r="J86" s="26"/>
      <c r="K86" s="26"/>
      <c r="L86" s="16"/>
      <c r="M86" s="26">
        <v>78.36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9">
        <f t="shared" si="46"/>
        <v>78.36</v>
      </c>
      <c r="AA86" s="7">
        <f>SUM(LARGE(AB86:AN86,{1,2,3,4,5,6,7,8}))</f>
        <v>78.36</v>
      </c>
      <c r="AB86" s="7">
        <f t="shared" si="33"/>
        <v>78.36</v>
      </c>
      <c r="AC86" s="7">
        <f t="shared" si="34"/>
        <v>0</v>
      </c>
      <c r="AD86" s="7">
        <f t="shared" si="35"/>
        <v>0</v>
      </c>
      <c r="AE86" s="7">
        <f t="shared" si="36"/>
        <v>0</v>
      </c>
      <c r="AF86" s="7">
        <f t="shared" si="37"/>
        <v>0</v>
      </c>
      <c r="AG86" s="7">
        <f t="shared" si="38"/>
        <v>0</v>
      </c>
      <c r="AH86" s="7">
        <f t="shared" si="39"/>
        <v>0</v>
      </c>
      <c r="AI86" s="7">
        <f t="shared" si="40"/>
        <v>0</v>
      </c>
      <c r="AJ86" s="7">
        <f t="shared" si="41"/>
        <v>0</v>
      </c>
      <c r="AK86" s="7">
        <f t="shared" si="42"/>
        <v>0</v>
      </c>
      <c r="AL86" s="7">
        <f t="shared" si="43"/>
        <v>0</v>
      </c>
      <c r="AM86" s="7">
        <f t="shared" si="44"/>
        <v>0</v>
      </c>
    </row>
    <row r="87" spans="1:39" s="11" customFormat="1" ht="15">
      <c r="A87" s="26">
        <v>84</v>
      </c>
      <c r="B87" s="32" t="s">
        <v>35</v>
      </c>
      <c r="C87" s="32" t="s">
        <v>743</v>
      </c>
      <c r="D87" s="32"/>
      <c r="E87" s="32"/>
      <c r="F87" s="20">
        <f>COUNT(I87:Y87)</f>
        <v>1</v>
      </c>
      <c r="G87" s="33">
        <v>1</v>
      </c>
      <c r="H87" s="25">
        <f t="shared" si="32"/>
        <v>77.56</v>
      </c>
      <c r="I87" s="26"/>
      <c r="J87" s="26"/>
      <c r="K87" s="26"/>
      <c r="L87" s="1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>
        <v>77.56</v>
      </c>
      <c r="X87" s="26"/>
      <c r="Y87" s="26"/>
      <c r="Z87" s="19">
        <f t="shared" si="46"/>
        <v>77.56</v>
      </c>
      <c r="AA87" s="7">
        <f>SUM(LARGE(AB87:AN87,{1,2,3,4,5,6,7,8}))</f>
        <v>77.56</v>
      </c>
      <c r="AB87" s="7">
        <f t="shared" si="33"/>
        <v>0</v>
      </c>
      <c r="AC87" s="7">
        <f t="shared" si="34"/>
        <v>0</v>
      </c>
      <c r="AD87" s="7">
        <f t="shared" si="35"/>
        <v>0</v>
      </c>
      <c r="AE87" s="7">
        <f t="shared" si="36"/>
        <v>0</v>
      </c>
      <c r="AF87" s="7">
        <f t="shared" si="37"/>
        <v>77.56</v>
      </c>
      <c r="AG87" s="7">
        <f t="shared" si="38"/>
        <v>0</v>
      </c>
      <c r="AH87" s="7">
        <f t="shared" si="39"/>
        <v>0</v>
      </c>
      <c r="AI87" s="7">
        <f t="shared" si="40"/>
        <v>0</v>
      </c>
      <c r="AJ87" s="7">
        <f t="shared" si="41"/>
        <v>0</v>
      </c>
      <c r="AK87" s="7">
        <f t="shared" si="42"/>
        <v>0</v>
      </c>
      <c r="AL87" s="7">
        <f t="shared" si="43"/>
        <v>0</v>
      </c>
      <c r="AM87" s="7">
        <f t="shared" si="44"/>
        <v>0</v>
      </c>
    </row>
    <row r="88" spans="1:39" s="11" customFormat="1" ht="15">
      <c r="A88" s="26">
        <v>85</v>
      </c>
      <c r="B88" s="32" t="s">
        <v>391</v>
      </c>
      <c r="C88" s="32" t="s">
        <v>49</v>
      </c>
      <c r="D88" s="32"/>
      <c r="E88" s="32" t="s">
        <v>63</v>
      </c>
      <c r="F88" s="20">
        <f>COUNT(I88:Y88)</f>
        <v>1</v>
      </c>
      <c r="G88" s="33">
        <v>1</v>
      </c>
      <c r="H88" s="25">
        <f t="shared" si="32"/>
        <v>76.53</v>
      </c>
      <c r="I88" s="26"/>
      <c r="J88" s="26"/>
      <c r="K88" s="26"/>
      <c r="L88" s="16"/>
      <c r="M88" s="26"/>
      <c r="N88" s="26"/>
      <c r="O88" s="26">
        <v>76.53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9">
        <f t="shared" si="46"/>
        <v>76.53</v>
      </c>
      <c r="AA88" s="7">
        <f>SUM(LARGE(AB88:AN88,{1,2,3,4,5,6,7,8}))</f>
        <v>76.53</v>
      </c>
      <c r="AB88" s="7">
        <f t="shared" si="33"/>
        <v>76.53</v>
      </c>
      <c r="AC88" s="7">
        <f t="shared" si="34"/>
        <v>0</v>
      </c>
      <c r="AD88" s="7">
        <f t="shared" si="35"/>
        <v>0</v>
      </c>
      <c r="AE88" s="7">
        <f t="shared" si="36"/>
        <v>0</v>
      </c>
      <c r="AF88" s="7">
        <f t="shared" si="37"/>
        <v>0</v>
      </c>
      <c r="AG88" s="7">
        <f t="shared" si="38"/>
        <v>0</v>
      </c>
      <c r="AH88" s="7">
        <f t="shared" si="39"/>
        <v>0</v>
      </c>
      <c r="AI88" s="7">
        <f t="shared" si="40"/>
        <v>0</v>
      </c>
      <c r="AJ88" s="7">
        <f t="shared" si="41"/>
        <v>0</v>
      </c>
      <c r="AK88" s="7">
        <f t="shared" si="42"/>
        <v>0</v>
      </c>
      <c r="AL88" s="7">
        <f t="shared" si="43"/>
        <v>0</v>
      </c>
      <c r="AM88" s="7">
        <f t="shared" si="44"/>
        <v>0</v>
      </c>
    </row>
    <row r="89" spans="1:39" s="11" customFormat="1" ht="15">
      <c r="A89" s="26">
        <v>86</v>
      </c>
      <c r="B89" s="32" t="s">
        <v>763</v>
      </c>
      <c r="C89" s="32" t="s">
        <v>764</v>
      </c>
      <c r="D89" s="32"/>
      <c r="E89" s="32" t="s">
        <v>285</v>
      </c>
      <c r="F89" s="20">
        <f>COUNT(I89:Y89)</f>
        <v>1</v>
      </c>
      <c r="G89" s="33">
        <v>1</v>
      </c>
      <c r="H89" s="25">
        <f t="shared" si="32"/>
        <v>76.39</v>
      </c>
      <c r="I89" s="26"/>
      <c r="J89" s="26"/>
      <c r="K89" s="26"/>
      <c r="L89" s="1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>
        <v>76.39</v>
      </c>
      <c r="Z89" s="19">
        <f t="shared" si="46"/>
        <v>76.39</v>
      </c>
      <c r="AA89" s="7">
        <f>SUM(LARGE(AB89:AN89,{1,2,3,4,5,6,7,8}))</f>
        <v>76.39</v>
      </c>
      <c r="AB89" s="7">
        <f t="shared" si="33"/>
        <v>0</v>
      </c>
      <c r="AC89" s="7">
        <f t="shared" si="34"/>
        <v>0</v>
      </c>
      <c r="AD89" s="7">
        <f t="shared" si="35"/>
        <v>0</v>
      </c>
      <c r="AE89" s="7">
        <f t="shared" si="36"/>
        <v>0</v>
      </c>
      <c r="AF89" s="7">
        <f t="shared" si="37"/>
        <v>76.39</v>
      </c>
      <c r="AG89" s="7">
        <f t="shared" si="38"/>
        <v>0</v>
      </c>
      <c r="AH89" s="7">
        <f t="shared" si="39"/>
        <v>0</v>
      </c>
      <c r="AI89" s="7">
        <f t="shared" si="40"/>
        <v>0</v>
      </c>
      <c r="AJ89" s="7">
        <f t="shared" si="41"/>
        <v>0</v>
      </c>
      <c r="AK89" s="7">
        <f t="shared" si="42"/>
        <v>0</v>
      </c>
      <c r="AL89" s="7">
        <f t="shared" si="43"/>
        <v>0</v>
      </c>
      <c r="AM89" s="7">
        <f t="shared" si="44"/>
        <v>0</v>
      </c>
    </row>
    <row r="90" spans="1:39" s="11" customFormat="1" ht="15">
      <c r="A90" s="26">
        <v>87</v>
      </c>
      <c r="B90" s="32" t="s">
        <v>398</v>
      </c>
      <c r="C90" s="32" t="s">
        <v>545</v>
      </c>
      <c r="D90" s="32"/>
      <c r="E90" s="32" t="s">
        <v>60</v>
      </c>
      <c r="F90" s="20">
        <v>1</v>
      </c>
      <c r="G90" s="33">
        <v>1</v>
      </c>
      <c r="H90" s="25">
        <f t="shared" si="32"/>
        <v>76.09</v>
      </c>
      <c r="I90" s="26"/>
      <c r="J90" s="26"/>
      <c r="K90" s="26"/>
      <c r="L90" s="16"/>
      <c r="M90" s="26"/>
      <c r="N90" s="26"/>
      <c r="O90" s="26"/>
      <c r="P90" s="26"/>
      <c r="Q90" s="26">
        <v>76.09</v>
      </c>
      <c r="R90" s="26"/>
      <c r="S90" s="26"/>
      <c r="T90" s="26"/>
      <c r="U90" s="26"/>
      <c r="V90" s="26"/>
      <c r="W90" s="26"/>
      <c r="X90" s="26"/>
      <c r="Y90" s="26"/>
      <c r="Z90" s="19">
        <f t="shared" si="46"/>
        <v>76.09</v>
      </c>
      <c r="AA90" s="7">
        <f>SUM(LARGE(AB90:AN90,{1,2,3,4,5,6,7,8}))</f>
        <v>76.09</v>
      </c>
      <c r="AB90" s="7">
        <f t="shared" si="33"/>
        <v>0</v>
      </c>
      <c r="AC90" s="7">
        <f t="shared" si="34"/>
        <v>0</v>
      </c>
      <c r="AD90" s="7">
        <f t="shared" si="35"/>
        <v>0</v>
      </c>
      <c r="AE90" s="7">
        <f t="shared" si="36"/>
        <v>0</v>
      </c>
      <c r="AF90" s="7">
        <f t="shared" si="37"/>
        <v>76.09</v>
      </c>
      <c r="AG90" s="7">
        <f t="shared" si="38"/>
        <v>0</v>
      </c>
      <c r="AH90" s="7">
        <f t="shared" si="39"/>
        <v>0</v>
      </c>
      <c r="AI90" s="7">
        <f t="shared" si="40"/>
        <v>0</v>
      </c>
      <c r="AJ90" s="7">
        <f t="shared" si="41"/>
        <v>0</v>
      </c>
      <c r="AK90" s="7">
        <f t="shared" si="42"/>
        <v>0</v>
      </c>
      <c r="AL90" s="7">
        <f t="shared" si="43"/>
        <v>0</v>
      </c>
      <c r="AM90" s="7">
        <f t="shared" si="44"/>
        <v>0</v>
      </c>
    </row>
    <row r="91" spans="1:39" s="11" customFormat="1" ht="15">
      <c r="A91" s="26">
        <v>88</v>
      </c>
      <c r="B91" s="32" t="s">
        <v>30</v>
      </c>
      <c r="C91" s="32" t="s">
        <v>566</v>
      </c>
      <c r="D91" s="32"/>
      <c r="E91" s="32" t="s">
        <v>63</v>
      </c>
      <c r="F91" s="20">
        <v>1</v>
      </c>
      <c r="G91" s="33">
        <v>1</v>
      </c>
      <c r="H91" s="25">
        <f t="shared" si="32"/>
        <v>75.93</v>
      </c>
      <c r="I91" s="26"/>
      <c r="J91" s="26"/>
      <c r="K91" s="26"/>
      <c r="L91" s="16"/>
      <c r="M91" s="26">
        <v>75.93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9">
        <f t="shared" si="46"/>
        <v>75.93</v>
      </c>
      <c r="AA91" s="7">
        <f>SUM(LARGE(AB91:AN91,{1,2,3,4,5,6,7,8}))</f>
        <v>75.93</v>
      </c>
      <c r="AB91" s="7">
        <f t="shared" si="33"/>
        <v>75.93</v>
      </c>
      <c r="AC91" s="7">
        <f t="shared" si="34"/>
        <v>0</v>
      </c>
      <c r="AD91" s="7">
        <f t="shared" si="35"/>
        <v>0</v>
      </c>
      <c r="AE91" s="7">
        <f t="shared" si="36"/>
        <v>0</v>
      </c>
      <c r="AF91" s="7">
        <f t="shared" si="37"/>
        <v>0</v>
      </c>
      <c r="AG91" s="7">
        <f t="shared" si="38"/>
        <v>0</v>
      </c>
      <c r="AH91" s="7">
        <f t="shared" si="39"/>
        <v>0</v>
      </c>
      <c r="AI91" s="7">
        <f t="shared" si="40"/>
        <v>0</v>
      </c>
      <c r="AJ91" s="7">
        <f t="shared" si="41"/>
        <v>0</v>
      </c>
      <c r="AK91" s="7">
        <f t="shared" si="42"/>
        <v>0</v>
      </c>
      <c r="AL91" s="7">
        <f t="shared" si="43"/>
        <v>0</v>
      </c>
      <c r="AM91" s="7">
        <f t="shared" si="44"/>
        <v>0</v>
      </c>
    </row>
    <row r="92" spans="1:39" s="11" customFormat="1" ht="15">
      <c r="A92" s="26">
        <v>89</v>
      </c>
      <c r="B92" s="32" t="s">
        <v>213</v>
      </c>
      <c r="C92" s="32" t="s">
        <v>744</v>
      </c>
      <c r="D92" s="32"/>
      <c r="E92" s="32" t="s">
        <v>478</v>
      </c>
      <c r="F92" s="20">
        <f aca="true" t="shared" si="47" ref="F92:F115">COUNT(I92:Y92)</f>
        <v>1</v>
      </c>
      <c r="G92" s="33">
        <v>1</v>
      </c>
      <c r="H92" s="25">
        <f t="shared" si="32"/>
        <v>75.73</v>
      </c>
      <c r="I92" s="26"/>
      <c r="J92" s="26"/>
      <c r="K92" s="26"/>
      <c r="L92" s="1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>
        <v>75.73</v>
      </c>
      <c r="X92" s="26"/>
      <c r="Y92" s="26"/>
      <c r="Z92" s="19">
        <f t="shared" si="46"/>
        <v>75.73</v>
      </c>
      <c r="AA92" s="7">
        <f>SUM(LARGE(AB92:AN92,{1,2,3,4,5,6,7,8}))</f>
        <v>75.73</v>
      </c>
      <c r="AB92" s="7">
        <f t="shared" si="33"/>
        <v>0</v>
      </c>
      <c r="AC92" s="7">
        <f t="shared" si="34"/>
        <v>0</v>
      </c>
      <c r="AD92" s="7">
        <f t="shared" si="35"/>
        <v>0</v>
      </c>
      <c r="AE92" s="7">
        <f t="shared" si="36"/>
        <v>0</v>
      </c>
      <c r="AF92" s="7">
        <f t="shared" si="37"/>
        <v>75.73</v>
      </c>
      <c r="AG92" s="7">
        <f t="shared" si="38"/>
        <v>0</v>
      </c>
      <c r="AH92" s="7">
        <f t="shared" si="39"/>
        <v>0</v>
      </c>
      <c r="AI92" s="7">
        <f t="shared" si="40"/>
        <v>0</v>
      </c>
      <c r="AJ92" s="7">
        <f t="shared" si="41"/>
        <v>0</v>
      </c>
      <c r="AK92" s="7">
        <f t="shared" si="42"/>
        <v>0</v>
      </c>
      <c r="AL92" s="7">
        <f t="shared" si="43"/>
        <v>0</v>
      </c>
      <c r="AM92" s="7">
        <f t="shared" si="44"/>
        <v>0</v>
      </c>
    </row>
    <row r="93" spans="1:39" s="11" customFormat="1" ht="15">
      <c r="A93" s="26">
        <v>90</v>
      </c>
      <c r="B93" s="32" t="s">
        <v>40</v>
      </c>
      <c r="C93" s="32" t="s">
        <v>57</v>
      </c>
      <c r="D93" s="32" t="s">
        <v>60</v>
      </c>
      <c r="E93" s="32" t="s">
        <v>60</v>
      </c>
      <c r="F93" s="20">
        <f t="shared" si="47"/>
        <v>1</v>
      </c>
      <c r="G93" s="33">
        <v>1</v>
      </c>
      <c r="H93" s="25">
        <f t="shared" si="32"/>
        <v>75.65</v>
      </c>
      <c r="I93" s="26"/>
      <c r="J93" s="26">
        <v>75.65</v>
      </c>
      <c r="K93" s="26"/>
      <c r="L93" s="1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9">
        <f t="shared" si="46"/>
        <v>75.65</v>
      </c>
      <c r="AA93" s="7">
        <f>SUM(LARGE(AB93:AN93,{1,2,3,4,5,6,7,8}))</f>
        <v>75.65</v>
      </c>
      <c r="AB93" s="7">
        <f t="shared" si="33"/>
        <v>75.65</v>
      </c>
      <c r="AC93" s="7">
        <f t="shared" si="34"/>
        <v>0</v>
      </c>
      <c r="AD93" s="7">
        <f t="shared" si="35"/>
        <v>0</v>
      </c>
      <c r="AE93" s="7">
        <f t="shared" si="36"/>
        <v>0</v>
      </c>
      <c r="AF93" s="7">
        <f t="shared" si="37"/>
        <v>0</v>
      </c>
      <c r="AG93" s="7">
        <f t="shared" si="38"/>
        <v>0</v>
      </c>
      <c r="AH93" s="7">
        <f t="shared" si="39"/>
        <v>0</v>
      </c>
      <c r="AI93" s="7">
        <f t="shared" si="40"/>
        <v>0</v>
      </c>
      <c r="AJ93" s="7">
        <f t="shared" si="41"/>
        <v>0</v>
      </c>
      <c r="AK93" s="7">
        <f t="shared" si="42"/>
        <v>0</v>
      </c>
      <c r="AL93" s="7">
        <f t="shared" si="43"/>
        <v>0</v>
      </c>
      <c r="AM93" s="7">
        <f t="shared" si="44"/>
        <v>0</v>
      </c>
    </row>
    <row r="94" spans="1:39" s="11" customFormat="1" ht="15">
      <c r="A94" s="26">
        <v>91</v>
      </c>
      <c r="B94" s="34" t="s">
        <v>398</v>
      </c>
      <c r="C94" s="34" t="s">
        <v>295</v>
      </c>
      <c r="D94" s="34"/>
      <c r="E94" s="34" t="s">
        <v>60</v>
      </c>
      <c r="F94" s="20">
        <f t="shared" si="47"/>
        <v>1</v>
      </c>
      <c r="G94" s="33">
        <v>1</v>
      </c>
      <c r="H94" s="25">
        <f t="shared" si="32"/>
        <v>75.18</v>
      </c>
      <c r="I94" s="26"/>
      <c r="J94" s="26"/>
      <c r="K94" s="26">
        <v>75.18</v>
      </c>
      <c r="L94" s="1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9">
        <f t="shared" si="46"/>
        <v>75.18</v>
      </c>
      <c r="AA94" s="7">
        <f>SUM(LARGE(AB94:AN94,{1,2,3,4,5,6,7,8}))</f>
        <v>75.18</v>
      </c>
      <c r="AB94" s="7">
        <f t="shared" si="33"/>
        <v>75.18</v>
      </c>
      <c r="AC94" s="7">
        <f t="shared" si="34"/>
        <v>0</v>
      </c>
      <c r="AD94" s="7">
        <f t="shared" si="35"/>
        <v>0</v>
      </c>
      <c r="AE94" s="7">
        <f t="shared" si="36"/>
        <v>0</v>
      </c>
      <c r="AF94" s="7">
        <f t="shared" si="37"/>
        <v>0</v>
      </c>
      <c r="AG94" s="7">
        <f t="shared" si="38"/>
        <v>0</v>
      </c>
      <c r="AH94" s="7">
        <f t="shared" si="39"/>
        <v>0</v>
      </c>
      <c r="AI94" s="7">
        <f t="shared" si="40"/>
        <v>0</v>
      </c>
      <c r="AJ94" s="7">
        <f t="shared" si="41"/>
        <v>0</v>
      </c>
      <c r="AK94" s="7">
        <f t="shared" si="42"/>
        <v>0</v>
      </c>
      <c r="AL94" s="7">
        <f t="shared" si="43"/>
        <v>0</v>
      </c>
      <c r="AM94" s="7">
        <f t="shared" si="44"/>
        <v>0</v>
      </c>
    </row>
    <row r="95" spans="1:39" s="11" customFormat="1" ht="15">
      <c r="A95" s="26">
        <v>92</v>
      </c>
      <c r="B95" s="32" t="s">
        <v>338</v>
      </c>
      <c r="C95" s="32" t="s">
        <v>406</v>
      </c>
      <c r="D95" s="32"/>
      <c r="E95" s="32" t="s">
        <v>441</v>
      </c>
      <c r="F95" s="20">
        <f t="shared" si="47"/>
        <v>1</v>
      </c>
      <c r="G95" s="33">
        <v>1</v>
      </c>
      <c r="H95" s="25">
        <f t="shared" si="32"/>
        <v>74.93</v>
      </c>
      <c r="I95" s="26"/>
      <c r="J95" s="26"/>
      <c r="K95" s="26"/>
      <c r="L95" s="16">
        <v>74.93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9">
        <f t="shared" si="46"/>
        <v>74.93</v>
      </c>
      <c r="AA95" s="7">
        <f>SUM(LARGE(AB95:AN95,{1,2,3,4,5,6,7,8}))</f>
        <v>74.93</v>
      </c>
      <c r="AB95" s="7">
        <f t="shared" si="33"/>
        <v>74.93</v>
      </c>
      <c r="AC95" s="7">
        <f t="shared" si="34"/>
        <v>0</v>
      </c>
      <c r="AD95" s="7">
        <f t="shared" si="35"/>
        <v>0</v>
      </c>
      <c r="AE95" s="7">
        <f t="shared" si="36"/>
        <v>0</v>
      </c>
      <c r="AF95" s="7">
        <f t="shared" si="37"/>
        <v>0</v>
      </c>
      <c r="AG95" s="7">
        <f t="shared" si="38"/>
        <v>0</v>
      </c>
      <c r="AH95" s="7">
        <f t="shared" si="39"/>
        <v>0</v>
      </c>
      <c r="AI95" s="7">
        <f t="shared" si="40"/>
        <v>0</v>
      </c>
      <c r="AJ95" s="7">
        <f t="shared" si="41"/>
        <v>0</v>
      </c>
      <c r="AK95" s="7">
        <f t="shared" si="42"/>
        <v>0</v>
      </c>
      <c r="AL95" s="7">
        <f t="shared" si="43"/>
        <v>0</v>
      </c>
      <c r="AM95" s="7">
        <f t="shared" si="44"/>
        <v>0</v>
      </c>
    </row>
    <row r="96" spans="1:39" s="11" customFormat="1" ht="15">
      <c r="A96" s="26">
        <v>93</v>
      </c>
      <c r="B96" s="34" t="s">
        <v>373</v>
      </c>
      <c r="C96" s="34" t="s">
        <v>374</v>
      </c>
      <c r="D96" s="34"/>
      <c r="E96" s="34" t="s">
        <v>61</v>
      </c>
      <c r="F96" s="20">
        <f t="shared" si="47"/>
        <v>1</v>
      </c>
      <c r="G96" s="33">
        <v>1</v>
      </c>
      <c r="H96" s="25">
        <f t="shared" si="32"/>
        <v>74.88</v>
      </c>
      <c r="I96" s="26">
        <v>74.88</v>
      </c>
      <c r="J96" s="26"/>
      <c r="K96" s="26"/>
      <c r="L96" s="1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9">
        <f t="shared" si="46"/>
        <v>74.88</v>
      </c>
      <c r="AA96" s="7">
        <f>SUM(LARGE(AB96:AN96,{1,2,3,4,5,6,7,8}))</f>
        <v>74.88</v>
      </c>
      <c r="AB96" s="7">
        <f t="shared" si="33"/>
        <v>74.88</v>
      </c>
      <c r="AC96" s="7">
        <f t="shared" si="34"/>
        <v>0</v>
      </c>
      <c r="AD96" s="7">
        <f t="shared" si="35"/>
        <v>0</v>
      </c>
      <c r="AE96" s="7">
        <f t="shared" si="36"/>
        <v>0</v>
      </c>
      <c r="AF96" s="7">
        <f t="shared" si="37"/>
        <v>0</v>
      </c>
      <c r="AG96" s="7">
        <f t="shared" si="38"/>
        <v>0</v>
      </c>
      <c r="AH96" s="7">
        <f t="shared" si="39"/>
        <v>0</v>
      </c>
      <c r="AI96" s="7">
        <f t="shared" si="40"/>
        <v>0</v>
      </c>
      <c r="AJ96" s="7">
        <f t="shared" si="41"/>
        <v>0</v>
      </c>
      <c r="AK96" s="7">
        <f t="shared" si="42"/>
        <v>0</v>
      </c>
      <c r="AL96" s="7">
        <f t="shared" si="43"/>
        <v>0</v>
      </c>
      <c r="AM96" s="7">
        <f t="shared" si="44"/>
        <v>0</v>
      </c>
    </row>
    <row r="97" spans="1:39" s="11" customFormat="1" ht="15">
      <c r="A97" s="26">
        <v>94</v>
      </c>
      <c r="B97" s="32" t="s">
        <v>229</v>
      </c>
      <c r="C97" s="32" t="s">
        <v>745</v>
      </c>
      <c r="D97" s="32"/>
      <c r="E97" s="32"/>
      <c r="F97" s="20">
        <f t="shared" si="47"/>
        <v>1</v>
      </c>
      <c r="G97" s="33">
        <v>1</v>
      </c>
      <c r="H97" s="25">
        <f t="shared" si="32"/>
        <v>74.82</v>
      </c>
      <c r="I97" s="26"/>
      <c r="J97" s="26"/>
      <c r="K97" s="26"/>
      <c r="L97" s="1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v>74.82</v>
      </c>
      <c r="X97" s="26"/>
      <c r="Y97" s="26"/>
      <c r="Z97" s="19">
        <f t="shared" si="46"/>
        <v>74.82</v>
      </c>
      <c r="AA97" s="7">
        <f>SUM(LARGE(AB97:AN97,{1,2,3,4,5,6,7,8}))</f>
        <v>74.82</v>
      </c>
      <c r="AB97" s="7">
        <f t="shared" si="33"/>
        <v>0</v>
      </c>
      <c r="AC97" s="7">
        <f t="shared" si="34"/>
        <v>0</v>
      </c>
      <c r="AD97" s="7">
        <f t="shared" si="35"/>
        <v>0</v>
      </c>
      <c r="AE97" s="7">
        <f t="shared" si="36"/>
        <v>0</v>
      </c>
      <c r="AF97" s="7">
        <f t="shared" si="37"/>
        <v>74.82</v>
      </c>
      <c r="AG97" s="7">
        <f t="shared" si="38"/>
        <v>0</v>
      </c>
      <c r="AH97" s="7">
        <f t="shared" si="39"/>
        <v>0</v>
      </c>
      <c r="AI97" s="7">
        <f t="shared" si="40"/>
        <v>0</v>
      </c>
      <c r="AJ97" s="7">
        <f t="shared" si="41"/>
        <v>0</v>
      </c>
      <c r="AK97" s="7">
        <f t="shared" si="42"/>
        <v>0</v>
      </c>
      <c r="AL97" s="7">
        <f t="shared" si="43"/>
        <v>0</v>
      </c>
      <c r="AM97" s="7">
        <f t="shared" si="44"/>
        <v>0</v>
      </c>
    </row>
    <row r="98" spans="1:39" s="11" customFormat="1" ht="15">
      <c r="A98" s="26">
        <v>95</v>
      </c>
      <c r="B98" s="32" t="s">
        <v>398</v>
      </c>
      <c r="C98" s="32" t="s">
        <v>693</v>
      </c>
      <c r="D98" s="32"/>
      <c r="E98" s="32" t="s">
        <v>60</v>
      </c>
      <c r="F98" s="20">
        <f t="shared" si="47"/>
        <v>1</v>
      </c>
      <c r="G98" s="33">
        <v>1</v>
      </c>
      <c r="H98" s="25">
        <f t="shared" si="32"/>
        <v>74.3</v>
      </c>
      <c r="I98" s="26"/>
      <c r="J98" s="26"/>
      <c r="K98" s="26"/>
      <c r="L98" s="16"/>
      <c r="M98" s="26"/>
      <c r="N98" s="26"/>
      <c r="O98" s="26"/>
      <c r="P98" s="26"/>
      <c r="Q98" s="26"/>
      <c r="R98" s="26"/>
      <c r="S98" s="26"/>
      <c r="T98" s="26"/>
      <c r="U98" s="26">
        <v>74.3</v>
      </c>
      <c r="V98" s="26"/>
      <c r="W98" s="26"/>
      <c r="X98" s="26"/>
      <c r="Y98" s="26"/>
      <c r="Z98" s="19">
        <f t="shared" si="46"/>
        <v>74.3</v>
      </c>
      <c r="AA98" s="7">
        <f>SUM(LARGE(AB98:AN98,{1,2,3,4,5,6,7,8}))</f>
        <v>74.3</v>
      </c>
      <c r="AB98" s="7">
        <f t="shared" si="33"/>
        <v>0</v>
      </c>
      <c r="AC98" s="7">
        <f t="shared" si="34"/>
        <v>0</v>
      </c>
      <c r="AD98" s="7">
        <f t="shared" si="35"/>
        <v>0</v>
      </c>
      <c r="AE98" s="7">
        <f t="shared" si="36"/>
        <v>0</v>
      </c>
      <c r="AF98" s="7">
        <f t="shared" si="37"/>
        <v>74.3</v>
      </c>
      <c r="AG98" s="7">
        <f t="shared" si="38"/>
        <v>0</v>
      </c>
      <c r="AH98" s="7">
        <f t="shared" si="39"/>
        <v>0</v>
      </c>
      <c r="AI98" s="7">
        <f t="shared" si="40"/>
        <v>0</v>
      </c>
      <c r="AJ98" s="7">
        <f t="shared" si="41"/>
        <v>0</v>
      </c>
      <c r="AK98" s="7">
        <f t="shared" si="42"/>
        <v>0</v>
      </c>
      <c r="AL98" s="7">
        <f t="shared" si="43"/>
        <v>0</v>
      </c>
      <c r="AM98" s="7">
        <f t="shared" si="44"/>
        <v>0</v>
      </c>
    </row>
    <row r="99" spans="1:39" s="11" customFormat="1" ht="15">
      <c r="A99" s="26">
        <v>96</v>
      </c>
      <c r="B99" s="34" t="s">
        <v>399</v>
      </c>
      <c r="C99" s="34" t="s">
        <v>317</v>
      </c>
      <c r="D99" s="34"/>
      <c r="E99" s="34" t="s">
        <v>61</v>
      </c>
      <c r="F99" s="20">
        <f t="shared" si="47"/>
        <v>1</v>
      </c>
      <c r="G99" s="33">
        <v>1</v>
      </c>
      <c r="H99" s="25">
        <f t="shared" si="32"/>
        <v>74</v>
      </c>
      <c r="I99" s="26"/>
      <c r="J99" s="26"/>
      <c r="K99" s="26">
        <v>74</v>
      </c>
      <c r="L99" s="1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9">
        <f t="shared" si="46"/>
        <v>74</v>
      </c>
      <c r="AA99" s="7">
        <f>SUM(LARGE(AB99:AN99,{1,2,3,4,5,6,7,8}))</f>
        <v>74</v>
      </c>
      <c r="AB99" s="7">
        <f t="shared" si="33"/>
        <v>74</v>
      </c>
      <c r="AC99" s="7">
        <f t="shared" si="34"/>
        <v>0</v>
      </c>
      <c r="AD99" s="7">
        <f t="shared" si="35"/>
        <v>0</v>
      </c>
      <c r="AE99" s="7">
        <f t="shared" si="36"/>
        <v>0</v>
      </c>
      <c r="AF99" s="7">
        <f t="shared" si="37"/>
        <v>0</v>
      </c>
      <c r="AG99" s="7">
        <f t="shared" si="38"/>
        <v>0</v>
      </c>
      <c r="AH99" s="7">
        <f t="shared" si="39"/>
        <v>0</v>
      </c>
      <c r="AI99" s="7">
        <f t="shared" si="40"/>
        <v>0</v>
      </c>
      <c r="AJ99" s="7">
        <f t="shared" si="41"/>
        <v>0</v>
      </c>
      <c r="AK99" s="7">
        <f t="shared" si="42"/>
        <v>0</v>
      </c>
      <c r="AL99" s="7">
        <f t="shared" si="43"/>
        <v>0</v>
      </c>
      <c r="AM99" s="7">
        <f t="shared" si="44"/>
        <v>0</v>
      </c>
    </row>
    <row r="100" spans="1:39" s="11" customFormat="1" ht="15">
      <c r="A100" s="26">
        <v>97</v>
      </c>
      <c r="B100" s="34" t="s">
        <v>375</v>
      </c>
      <c r="C100" s="34" t="s">
        <v>376</v>
      </c>
      <c r="D100" s="34"/>
      <c r="E100" s="34" t="s">
        <v>60</v>
      </c>
      <c r="F100" s="20">
        <f t="shared" si="47"/>
        <v>1</v>
      </c>
      <c r="G100" s="33">
        <v>1</v>
      </c>
      <c r="H100" s="25">
        <f aca="true" t="shared" si="48" ref="H100:H115">+Z100</f>
        <v>73.54</v>
      </c>
      <c r="I100" s="26">
        <v>73.54</v>
      </c>
      <c r="J100" s="26"/>
      <c r="K100" s="26"/>
      <c r="L100" s="1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9">
        <f t="shared" si="46"/>
        <v>73.54</v>
      </c>
      <c r="AA100" s="7">
        <f>SUM(LARGE(AB100:AN100,{1,2,3,4,5,6,7,8}))</f>
        <v>73.54</v>
      </c>
      <c r="AB100" s="7">
        <f aca="true" t="shared" si="49" ref="AB100:AB115">+IF(COUNT($I100:$O100)&gt;0,LARGE($I100:$O100,1),0)</f>
        <v>73.54</v>
      </c>
      <c r="AC100" s="7">
        <f aca="true" t="shared" si="50" ref="AC100:AC115">+IF(COUNT($I100:$O100)&gt;1,LARGE($I100:$O100,2),0)</f>
        <v>0</v>
      </c>
      <c r="AD100" s="7">
        <f aca="true" t="shared" si="51" ref="AD100:AD115">+IF(COUNT($I100:$O100)&gt;2,LARGE($I100:$O100,3),0)</f>
        <v>0</v>
      </c>
      <c r="AE100" s="7">
        <f aca="true" t="shared" si="52" ref="AE100:AE115">+IF(COUNT($I100:$O100)&gt;3,LARGE($I100:$O100,4),0)</f>
        <v>0</v>
      </c>
      <c r="AF100" s="7">
        <f aca="true" t="shared" si="53" ref="AF100:AF115">+IF(COUNT($P100:$Y100)&gt;0,LARGE($P100:$Y100,1),0)</f>
        <v>0</v>
      </c>
      <c r="AG100" s="7">
        <f aca="true" t="shared" si="54" ref="AG100:AG115">+IF(COUNT($P100:$Y100)&gt;1,LARGE($P100:$Y100,2),0)</f>
        <v>0</v>
      </c>
      <c r="AH100" s="7">
        <f aca="true" t="shared" si="55" ref="AH100:AH115">+IF(COUNT($P100:$Y100)&gt;2,LARGE($P100:$Y100,3),0)</f>
        <v>0</v>
      </c>
      <c r="AI100" s="7">
        <f aca="true" t="shared" si="56" ref="AI100:AI115">+IF(COUNT($P100:$Y100)&gt;3,LARGE($P100:$Y100,4),0)</f>
        <v>0</v>
      </c>
      <c r="AJ100" s="7">
        <f aca="true" t="shared" si="57" ref="AJ100:AJ115">+IF(COUNT($P100:$Y100)&gt;4,LARGE($P100:$Y100,5),0)</f>
        <v>0</v>
      </c>
      <c r="AK100" s="7">
        <f aca="true" t="shared" si="58" ref="AK100:AK115">+IF(COUNT($P100:$Y100)&gt;5,LARGE($P100:$Y100,6),0)</f>
        <v>0</v>
      </c>
      <c r="AL100" s="7">
        <f aca="true" t="shared" si="59" ref="AL100:AL115">+IF(COUNT($P100:$Y100)&gt;6,LARGE($P100:$Y100,7),0)</f>
        <v>0</v>
      </c>
      <c r="AM100" s="7">
        <f aca="true" t="shared" si="60" ref="AM100:AM115">+IF(COUNT($P100:$Y100)&gt;7,LARGE($P100:$Y100,8),0)</f>
        <v>0</v>
      </c>
    </row>
    <row r="101" spans="1:39" s="11" customFormat="1" ht="15">
      <c r="A101" s="26">
        <v>98</v>
      </c>
      <c r="B101" s="34" t="s">
        <v>40</v>
      </c>
      <c r="C101" s="34" t="s">
        <v>376</v>
      </c>
      <c r="D101" s="34"/>
      <c r="E101" s="34" t="s">
        <v>60</v>
      </c>
      <c r="F101" s="20">
        <f t="shared" si="47"/>
        <v>1</v>
      </c>
      <c r="G101" s="33">
        <v>1</v>
      </c>
      <c r="H101" s="25">
        <f t="shared" si="48"/>
        <v>73.37</v>
      </c>
      <c r="I101" s="26">
        <v>73.37</v>
      </c>
      <c r="J101" s="26"/>
      <c r="K101" s="26"/>
      <c r="L101" s="1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9">
        <f t="shared" si="46"/>
        <v>73.37</v>
      </c>
      <c r="AA101" s="7">
        <f>SUM(LARGE(AB101:AN101,{1,2,3,4,5,6,7,8}))</f>
        <v>73.37</v>
      </c>
      <c r="AB101" s="7">
        <f t="shared" si="49"/>
        <v>73.37</v>
      </c>
      <c r="AC101" s="7">
        <f t="shared" si="50"/>
        <v>0</v>
      </c>
      <c r="AD101" s="7">
        <f t="shared" si="51"/>
        <v>0</v>
      </c>
      <c r="AE101" s="7">
        <f t="shared" si="52"/>
        <v>0</v>
      </c>
      <c r="AF101" s="7">
        <f t="shared" si="53"/>
        <v>0</v>
      </c>
      <c r="AG101" s="7">
        <f t="shared" si="54"/>
        <v>0</v>
      </c>
      <c r="AH101" s="7">
        <f t="shared" si="55"/>
        <v>0</v>
      </c>
      <c r="AI101" s="7">
        <f t="shared" si="56"/>
        <v>0</v>
      </c>
      <c r="AJ101" s="7">
        <f t="shared" si="57"/>
        <v>0</v>
      </c>
      <c r="AK101" s="7">
        <f t="shared" si="58"/>
        <v>0</v>
      </c>
      <c r="AL101" s="7">
        <f t="shared" si="59"/>
        <v>0</v>
      </c>
      <c r="AM101" s="7">
        <f t="shared" si="60"/>
        <v>0</v>
      </c>
    </row>
    <row r="102" spans="1:39" s="11" customFormat="1" ht="15">
      <c r="A102" s="26">
        <v>99</v>
      </c>
      <c r="B102" s="32" t="s">
        <v>336</v>
      </c>
      <c r="C102" s="32" t="s">
        <v>698</v>
      </c>
      <c r="D102" s="32"/>
      <c r="E102" s="32" t="s">
        <v>60</v>
      </c>
      <c r="F102" s="20">
        <f t="shared" si="47"/>
        <v>1</v>
      </c>
      <c r="G102" s="33">
        <v>1</v>
      </c>
      <c r="H102" s="25">
        <f t="shared" si="48"/>
        <v>73.37</v>
      </c>
      <c r="I102" s="26"/>
      <c r="J102" s="26"/>
      <c r="K102" s="26"/>
      <c r="L102" s="16"/>
      <c r="M102" s="26"/>
      <c r="N102" s="26"/>
      <c r="O102" s="26"/>
      <c r="P102" s="26"/>
      <c r="Q102" s="26"/>
      <c r="R102" s="26"/>
      <c r="S102" s="26"/>
      <c r="T102" s="26"/>
      <c r="U102" s="26"/>
      <c r="V102" s="26">
        <v>73.37</v>
      </c>
      <c r="W102" s="26"/>
      <c r="X102" s="26"/>
      <c r="Y102" s="26"/>
      <c r="Z102" s="19">
        <f t="shared" si="46"/>
        <v>73.37</v>
      </c>
      <c r="AA102" s="7">
        <f>SUM(LARGE(AB102:AN102,{1,2,3,4,5,6,7,8}))</f>
        <v>73.37</v>
      </c>
      <c r="AB102" s="7">
        <f t="shared" si="49"/>
        <v>0</v>
      </c>
      <c r="AC102" s="7">
        <f t="shared" si="50"/>
        <v>0</v>
      </c>
      <c r="AD102" s="7">
        <f t="shared" si="51"/>
        <v>0</v>
      </c>
      <c r="AE102" s="7">
        <f t="shared" si="52"/>
        <v>0</v>
      </c>
      <c r="AF102" s="7">
        <f t="shared" si="53"/>
        <v>73.37</v>
      </c>
      <c r="AG102" s="7">
        <f t="shared" si="54"/>
        <v>0</v>
      </c>
      <c r="AH102" s="7">
        <f t="shared" si="55"/>
        <v>0</v>
      </c>
      <c r="AI102" s="7">
        <f t="shared" si="56"/>
        <v>0</v>
      </c>
      <c r="AJ102" s="7">
        <f t="shared" si="57"/>
        <v>0</v>
      </c>
      <c r="AK102" s="7">
        <f t="shared" si="58"/>
        <v>0</v>
      </c>
      <c r="AL102" s="7">
        <f t="shared" si="59"/>
        <v>0</v>
      </c>
      <c r="AM102" s="7">
        <f t="shared" si="60"/>
        <v>0</v>
      </c>
    </row>
    <row r="103" spans="1:39" s="11" customFormat="1" ht="15">
      <c r="A103" s="26">
        <v>100</v>
      </c>
      <c r="B103" s="32" t="s">
        <v>391</v>
      </c>
      <c r="C103" s="32" t="s">
        <v>283</v>
      </c>
      <c r="D103" s="32"/>
      <c r="E103" s="32" t="s">
        <v>60</v>
      </c>
      <c r="F103" s="20">
        <f t="shared" si="47"/>
        <v>1</v>
      </c>
      <c r="G103" s="33">
        <v>1</v>
      </c>
      <c r="H103" s="25">
        <f t="shared" si="48"/>
        <v>73.05</v>
      </c>
      <c r="I103" s="26"/>
      <c r="J103" s="26"/>
      <c r="K103" s="26"/>
      <c r="L103" s="16"/>
      <c r="M103" s="26"/>
      <c r="N103" s="26"/>
      <c r="O103" s="26">
        <v>73.05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9">
        <f t="shared" si="46"/>
        <v>73.05</v>
      </c>
      <c r="AA103" s="7">
        <f>SUM(LARGE(AB103:AN103,{1,2,3,4,5,6,7,8}))</f>
        <v>73.05</v>
      </c>
      <c r="AB103" s="7">
        <f t="shared" si="49"/>
        <v>73.05</v>
      </c>
      <c r="AC103" s="7">
        <f t="shared" si="50"/>
        <v>0</v>
      </c>
      <c r="AD103" s="7">
        <f t="shared" si="51"/>
        <v>0</v>
      </c>
      <c r="AE103" s="7">
        <f t="shared" si="52"/>
        <v>0</v>
      </c>
      <c r="AF103" s="7">
        <f t="shared" si="53"/>
        <v>0</v>
      </c>
      <c r="AG103" s="7">
        <f t="shared" si="54"/>
        <v>0</v>
      </c>
      <c r="AH103" s="7">
        <f t="shared" si="55"/>
        <v>0</v>
      </c>
      <c r="AI103" s="7">
        <f t="shared" si="56"/>
        <v>0</v>
      </c>
      <c r="AJ103" s="7">
        <f t="shared" si="57"/>
        <v>0</v>
      </c>
      <c r="AK103" s="7">
        <f t="shared" si="58"/>
        <v>0</v>
      </c>
      <c r="AL103" s="7">
        <f t="shared" si="59"/>
        <v>0</v>
      </c>
      <c r="AM103" s="7">
        <f t="shared" si="60"/>
        <v>0</v>
      </c>
    </row>
    <row r="104" spans="1:39" s="11" customFormat="1" ht="15">
      <c r="A104" s="26">
        <v>101</v>
      </c>
      <c r="B104" s="34" t="s">
        <v>366</v>
      </c>
      <c r="C104" s="34" t="s">
        <v>325</v>
      </c>
      <c r="D104" s="34"/>
      <c r="E104" s="34" t="s">
        <v>285</v>
      </c>
      <c r="F104" s="20">
        <f t="shared" si="47"/>
        <v>1</v>
      </c>
      <c r="G104" s="33">
        <v>1</v>
      </c>
      <c r="H104" s="25">
        <f t="shared" si="48"/>
        <v>72.76</v>
      </c>
      <c r="I104" s="26">
        <v>72.76</v>
      </c>
      <c r="J104" s="26"/>
      <c r="K104" s="26"/>
      <c r="L104" s="1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9">
        <f t="shared" si="46"/>
        <v>72.76</v>
      </c>
      <c r="AA104" s="7">
        <f>SUM(LARGE(AB104:AN104,{1,2,3,4,5,6,7,8}))</f>
        <v>72.76</v>
      </c>
      <c r="AB104" s="7">
        <f t="shared" si="49"/>
        <v>72.76</v>
      </c>
      <c r="AC104" s="7">
        <f t="shared" si="50"/>
        <v>0</v>
      </c>
      <c r="AD104" s="7">
        <f t="shared" si="51"/>
        <v>0</v>
      </c>
      <c r="AE104" s="7">
        <f t="shared" si="52"/>
        <v>0</v>
      </c>
      <c r="AF104" s="7">
        <f t="shared" si="53"/>
        <v>0</v>
      </c>
      <c r="AG104" s="7">
        <f t="shared" si="54"/>
        <v>0</v>
      </c>
      <c r="AH104" s="7">
        <f t="shared" si="55"/>
        <v>0</v>
      </c>
      <c r="AI104" s="7">
        <f t="shared" si="56"/>
        <v>0</v>
      </c>
      <c r="AJ104" s="7">
        <f t="shared" si="57"/>
        <v>0</v>
      </c>
      <c r="AK104" s="7">
        <f t="shared" si="58"/>
        <v>0</v>
      </c>
      <c r="AL104" s="7">
        <f t="shared" si="59"/>
        <v>0</v>
      </c>
      <c r="AM104" s="7">
        <f t="shared" si="60"/>
        <v>0</v>
      </c>
    </row>
    <row r="105" spans="1:39" s="11" customFormat="1" ht="15">
      <c r="A105" s="26">
        <v>102</v>
      </c>
      <c r="B105" s="32" t="s">
        <v>596</v>
      </c>
      <c r="C105" s="32" t="s">
        <v>597</v>
      </c>
      <c r="D105" s="32"/>
      <c r="E105" s="32" t="s">
        <v>478</v>
      </c>
      <c r="F105" s="20">
        <f t="shared" si="47"/>
        <v>1</v>
      </c>
      <c r="G105" s="33">
        <v>1</v>
      </c>
      <c r="H105" s="25">
        <f t="shared" si="48"/>
        <v>72.23</v>
      </c>
      <c r="I105" s="26"/>
      <c r="J105" s="26"/>
      <c r="K105" s="26"/>
      <c r="L105" s="16"/>
      <c r="M105" s="26"/>
      <c r="N105" s="26"/>
      <c r="O105" s="26"/>
      <c r="P105" s="26"/>
      <c r="Q105" s="26"/>
      <c r="R105" s="26"/>
      <c r="S105" s="26"/>
      <c r="T105" s="26">
        <v>72.23</v>
      </c>
      <c r="U105" s="26"/>
      <c r="V105" s="26"/>
      <c r="W105" s="26"/>
      <c r="X105" s="26"/>
      <c r="Y105" s="26"/>
      <c r="Z105" s="19">
        <f t="shared" si="46"/>
        <v>72.23</v>
      </c>
      <c r="AA105" s="7">
        <f>SUM(LARGE(AB105:AN105,{1,2,3,4,5,6,7,8}))</f>
        <v>72.23</v>
      </c>
      <c r="AB105" s="7">
        <f t="shared" si="49"/>
        <v>0</v>
      </c>
      <c r="AC105" s="7">
        <f t="shared" si="50"/>
        <v>0</v>
      </c>
      <c r="AD105" s="7">
        <f t="shared" si="51"/>
        <v>0</v>
      </c>
      <c r="AE105" s="7">
        <f t="shared" si="52"/>
        <v>0</v>
      </c>
      <c r="AF105" s="7">
        <f t="shared" si="53"/>
        <v>72.23</v>
      </c>
      <c r="AG105" s="7">
        <f t="shared" si="54"/>
        <v>0</v>
      </c>
      <c r="AH105" s="7">
        <f t="shared" si="55"/>
        <v>0</v>
      </c>
      <c r="AI105" s="7">
        <f t="shared" si="56"/>
        <v>0</v>
      </c>
      <c r="AJ105" s="7">
        <f t="shared" si="57"/>
        <v>0</v>
      </c>
      <c r="AK105" s="7">
        <f t="shared" si="58"/>
        <v>0</v>
      </c>
      <c r="AL105" s="7">
        <f t="shared" si="59"/>
        <v>0</v>
      </c>
      <c r="AM105" s="7">
        <f t="shared" si="60"/>
        <v>0</v>
      </c>
    </row>
    <row r="106" spans="1:39" s="11" customFormat="1" ht="15">
      <c r="A106" s="26">
        <v>103</v>
      </c>
      <c r="B106" s="34" t="s">
        <v>31</v>
      </c>
      <c r="C106" s="34" t="s">
        <v>401</v>
      </c>
      <c r="D106" s="34"/>
      <c r="E106" s="34" t="s">
        <v>285</v>
      </c>
      <c r="F106" s="20">
        <f t="shared" si="47"/>
        <v>1</v>
      </c>
      <c r="G106" s="33">
        <v>1</v>
      </c>
      <c r="H106" s="25">
        <f t="shared" si="48"/>
        <v>71.99</v>
      </c>
      <c r="I106" s="26"/>
      <c r="J106" s="26"/>
      <c r="K106" s="26">
        <v>71.99</v>
      </c>
      <c r="L106" s="1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9">
        <f t="shared" si="46"/>
        <v>71.99</v>
      </c>
      <c r="AA106" s="7">
        <f>SUM(LARGE(AB106:AN106,{1,2,3,4,5,6,7,8}))</f>
        <v>71.99</v>
      </c>
      <c r="AB106" s="7">
        <f t="shared" si="49"/>
        <v>71.99</v>
      </c>
      <c r="AC106" s="7">
        <f t="shared" si="50"/>
        <v>0</v>
      </c>
      <c r="AD106" s="7">
        <f t="shared" si="51"/>
        <v>0</v>
      </c>
      <c r="AE106" s="7">
        <f t="shared" si="52"/>
        <v>0</v>
      </c>
      <c r="AF106" s="7">
        <f t="shared" si="53"/>
        <v>0</v>
      </c>
      <c r="AG106" s="7">
        <f t="shared" si="54"/>
        <v>0</v>
      </c>
      <c r="AH106" s="7">
        <f t="shared" si="55"/>
        <v>0</v>
      </c>
      <c r="AI106" s="7">
        <f t="shared" si="56"/>
        <v>0</v>
      </c>
      <c r="AJ106" s="7">
        <f t="shared" si="57"/>
        <v>0</v>
      </c>
      <c r="AK106" s="7">
        <f t="shared" si="58"/>
        <v>0</v>
      </c>
      <c r="AL106" s="7">
        <f t="shared" si="59"/>
        <v>0</v>
      </c>
      <c r="AM106" s="7">
        <f t="shared" si="60"/>
        <v>0</v>
      </c>
    </row>
    <row r="107" spans="1:39" s="11" customFormat="1" ht="15">
      <c r="A107" s="26">
        <v>104</v>
      </c>
      <c r="B107" s="34" t="s">
        <v>366</v>
      </c>
      <c r="C107" s="34" t="s">
        <v>110</v>
      </c>
      <c r="D107" s="34"/>
      <c r="E107" s="34" t="s">
        <v>335</v>
      </c>
      <c r="F107" s="20">
        <f t="shared" si="47"/>
        <v>1</v>
      </c>
      <c r="G107" s="33">
        <v>1</v>
      </c>
      <c r="H107" s="25">
        <f t="shared" si="48"/>
        <v>71.91</v>
      </c>
      <c r="I107" s="26">
        <v>71.91</v>
      </c>
      <c r="J107" s="26"/>
      <c r="K107" s="26"/>
      <c r="L107" s="1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9">
        <f t="shared" si="46"/>
        <v>71.91</v>
      </c>
      <c r="AA107" s="7">
        <f>SUM(LARGE(AB107:AN107,{1,2,3,4,5,6,7,8}))</f>
        <v>71.91</v>
      </c>
      <c r="AB107" s="7">
        <f t="shared" si="49"/>
        <v>71.91</v>
      </c>
      <c r="AC107" s="7">
        <f t="shared" si="50"/>
        <v>0</v>
      </c>
      <c r="AD107" s="7">
        <f t="shared" si="51"/>
        <v>0</v>
      </c>
      <c r="AE107" s="7">
        <f t="shared" si="52"/>
        <v>0</v>
      </c>
      <c r="AF107" s="7">
        <f t="shared" si="53"/>
        <v>0</v>
      </c>
      <c r="AG107" s="7">
        <f t="shared" si="54"/>
        <v>0</v>
      </c>
      <c r="AH107" s="7">
        <f t="shared" si="55"/>
        <v>0</v>
      </c>
      <c r="AI107" s="7">
        <f t="shared" si="56"/>
        <v>0</v>
      </c>
      <c r="AJ107" s="7">
        <f t="shared" si="57"/>
        <v>0</v>
      </c>
      <c r="AK107" s="7">
        <f t="shared" si="58"/>
        <v>0</v>
      </c>
      <c r="AL107" s="7">
        <f t="shared" si="59"/>
        <v>0</v>
      </c>
      <c r="AM107" s="7">
        <f t="shared" si="60"/>
        <v>0</v>
      </c>
    </row>
    <row r="108" spans="1:39" s="11" customFormat="1" ht="15">
      <c r="A108" s="26">
        <v>105</v>
      </c>
      <c r="B108" s="32" t="s">
        <v>547</v>
      </c>
      <c r="C108" s="32" t="s">
        <v>546</v>
      </c>
      <c r="D108" s="32"/>
      <c r="E108" s="32" t="s">
        <v>149</v>
      </c>
      <c r="F108" s="20">
        <f t="shared" si="47"/>
        <v>1</v>
      </c>
      <c r="G108" s="33">
        <v>1</v>
      </c>
      <c r="H108" s="25">
        <f t="shared" si="48"/>
        <v>71.19</v>
      </c>
      <c r="I108" s="26"/>
      <c r="J108" s="26"/>
      <c r="K108" s="26"/>
      <c r="L108" s="16"/>
      <c r="M108" s="26"/>
      <c r="N108" s="26"/>
      <c r="O108" s="26"/>
      <c r="P108" s="26"/>
      <c r="Q108" s="26">
        <v>71.19</v>
      </c>
      <c r="R108" s="26"/>
      <c r="S108" s="26"/>
      <c r="T108" s="26"/>
      <c r="U108" s="26"/>
      <c r="V108" s="26"/>
      <c r="W108" s="26"/>
      <c r="X108" s="26"/>
      <c r="Y108" s="26"/>
      <c r="Z108" s="19">
        <f t="shared" si="46"/>
        <v>71.19</v>
      </c>
      <c r="AA108" s="7">
        <f>SUM(LARGE(AB108:AN108,{1,2,3,4,5,6,7,8}))</f>
        <v>71.19</v>
      </c>
      <c r="AB108" s="7">
        <f t="shared" si="49"/>
        <v>0</v>
      </c>
      <c r="AC108" s="7">
        <f t="shared" si="50"/>
        <v>0</v>
      </c>
      <c r="AD108" s="7">
        <f t="shared" si="51"/>
        <v>0</v>
      </c>
      <c r="AE108" s="7">
        <f t="shared" si="52"/>
        <v>0</v>
      </c>
      <c r="AF108" s="7">
        <f t="shared" si="53"/>
        <v>71.19</v>
      </c>
      <c r="AG108" s="7">
        <f t="shared" si="54"/>
        <v>0</v>
      </c>
      <c r="AH108" s="7">
        <f t="shared" si="55"/>
        <v>0</v>
      </c>
      <c r="AI108" s="7">
        <f t="shared" si="56"/>
        <v>0</v>
      </c>
      <c r="AJ108" s="7">
        <f t="shared" si="57"/>
        <v>0</v>
      </c>
      <c r="AK108" s="7">
        <f t="shared" si="58"/>
        <v>0</v>
      </c>
      <c r="AL108" s="7">
        <f t="shared" si="59"/>
        <v>0</v>
      </c>
      <c r="AM108" s="7">
        <f t="shared" si="60"/>
        <v>0</v>
      </c>
    </row>
    <row r="109" spans="1:39" s="11" customFormat="1" ht="15">
      <c r="A109" s="26">
        <v>106</v>
      </c>
      <c r="B109" s="32" t="s">
        <v>128</v>
      </c>
      <c r="C109" s="32" t="s">
        <v>566</v>
      </c>
      <c r="D109" s="32"/>
      <c r="E109" s="32" t="s">
        <v>63</v>
      </c>
      <c r="F109" s="20">
        <f t="shared" si="47"/>
        <v>1</v>
      </c>
      <c r="G109" s="33">
        <v>1</v>
      </c>
      <c r="H109" s="25">
        <f t="shared" si="48"/>
        <v>70.86</v>
      </c>
      <c r="I109" s="26"/>
      <c r="J109" s="26"/>
      <c r="K109" s="26"/>
      <c r="L109" s="16"/>
      <c r="M109" s="26">
        <v>70.86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9">
        <f t="shared" si="46"/>
        <v>70.86</v>
      </c>
      <c r="AA109" s="7">
        <f>SUM(LARGE(AB109:AN109,{1,2,3,4,5,6,7,8}))</f>
        <v>70.86</v>
      </c>
      <c r="AB109" s="7">
        <f t="shared" si="49"/>
        <v>70.86</v>
      </c>
      <c r="AC109" s="7">
        <f t="shared" si="50"/>
        <v>0</v>
      </c>
      <c r="AD109" s="7">
        <f t="shared" si="51"/>
        <v>0</v>
      </c>
      <c r="AE109" s="7">
        <f t="shared" si="52"/>
        <v>0</v>
      </c>
      <c r="AF109" s="7">
        <f t="shared" si="53"/>
        <v>0</v>
      </c>
      <c r="AG109" s="7">
        <f t="shared" si="54"/>
        <v>0</v>
      </c>
      <c r="AH109" s="7">
        <f t="shared" si="55"/>
        <v>0</v>
      </c>
      <c r="AI109" s="7">
        <f t="shared" si="56"/>
        <v>0</v>
      </c>
      <c r="AJ109" s="7">
        <f t="shared" si="57"/>
        <v>0</v>
      </c>
      <c r="AK109" s="7">
        <f t="shared" si="58"/>
        <v>0</v>
      </c>
      <c r="AL109" s="7">
        <f t="shared" si="59"/>
        <v>0</v>
      </c>
      <c r="AM109" s="7">
        <f t="shared" si="60"/>
        <v>0</v>
      </c>
    </row>
    <row r="110" spans="1:39" s="11" customFormat="1" ht="15">
      <c r="A110" s="26">
        <v>107</v>
      </c>
      <c r="B110" s="32" t="s">
        <v>116</v>
      </c>
      <c r="C110" s="32" t="s">
        <v>521</v>
      </c>
      <c r="D110" s="32"/>
      <c r="E110" s="32" t="s">
        <v>478</v>
      </c>
      <c r="F110" s="20">
        <f t="shared" si="47"/>
        <v>1</v>
      </c>
      <c r="G110" s="33">
        <v>1</v>
      </c>
      <c r="H110" s="25">
        <f t="shared" si="48"/>
        <v>70.04</v>
      </c>
      <c r="I110" s="26"/>
      <c r="J110" s="26"/>
      <c r="K110" s="26"/>
      <c r="L110" s="16"/>
      <c r="M110" s="26"/>
      <c r="N110" s="26"/>
      <c r="O110" s="26"/>
      <c r="P110" s="26"/>
      <c r="Q110" s="26"/>
      <c r="R110" s="26"/>
      <c r="S110" s="26"/>
      <c r="T110" s="26">
        <v>70.04</v>
      </c>
      <c r="U110" s="26"/>
      <c r="V110" s="26"/>
      <c r="W110" s="26"/>
      <c r="X110" s="26"/>
      <c r="Y110" s="26"/>
      <c r="Z110" s="19">
        <f t="shared" si="46"/>
        <v>70.04</v>
      </c>
      <c r="AA110" s="7">
        <f>SUM(LARGE(AB110:AN110,{1,2,3,4,5,6,7,8}))</f>
        <v>70.04</v>
      </c>
      <c r="AB110" s="7">
        <f t="shared" si="49"/>
        <v>0</v>
      </c>
      <c r="AC110" s="7">
        <f t="shared" si="50"/>
        <v>0</v>
      </c>
      <c r="AD110" s="7">
        <f t="shared" si="51"/>
        <v>0</v>
      </c>
      <c r="AE110" s="7">
        <f t="shared" si="52"/>
        <v>0</v>
      </c>
      <c r="AF110" s="7">
        <f t="shared" si="53"/>
        <v>70.04</v>
      </c>
      <c r="AG110" s="7">
        <f t="shared" si="54"/>
        <v>0</v>
      </c>
      <c r="AH110" s="7">
        <f t="shared" si="55"/>
        <v>0</v>
      </c>
      <c r="AI110" s="7">
        <f t="shared" si="56"/>
        <v>0</v>
      </c>
      <c r="AJ110" s="7">
        <f t="shared" si="57"/>
        <v>0</v>
      </c>
      <c r="AK110" s="7">
        <f t="shared" si="58"/>
        <v>0</v>
      </c>
      <c r="AL110" s="7">
        <f t="shared" si="59"/>
        <v>0</v>
      </c>
      <c r="AM110" s="7">
        <f t="shared" si="60"/>
        <v>0</v>
      </c>
    </row>
    <row r="111" spans="1:39" s="11" customFormat="1" ht="15">
      <c r="A111" s="26">
        <v>108</v>
      </c>
      <c r="B111" s="32" t="s">
        <v>766</v>
      </c>
      <c r="C111" s="32" t="s">
        <v>765</v>
      </c>
      <c r="D111" s="32"/>
      <c r="E111" s="32" t="s">
        <v>767</v>
      </c>
      <c r="F111" s="20">
        <f t="shared" si="47"/>
        <v>1</v>
      </c>
      <c r="G111" s="33">
        <v>1</v>
      </c>
      <c r="H111" s="25">
        <f t="shared" si="48"/>
        <v>69.78</v>
      </c>
      <c r="I111" s="26"/>
      <c r="J111" s="26"/>
      <c r="K111" s="26"/>
      <c r="L111" s="1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>
        <v>69.78</v>
      </c>
      <c r="Z111" s="19">
        <f t="shared" si="46"/>
        <v>69.78</v>
      </c>
      <c r="AA111" s="7">
        <f>SUM(LARGE(AB111:AN111,{1,2,3,4,5,6,7,8}))</f>
        <v>69.78</v>
      </c>
      <c r="AB111" s="7">
        <f t="shared" si="49"/>
        <v>0</v>
      </c>
      <c r="AC111" s="7">
        <f t="shared" si="50"/>
        <v>0</v>
      </c>
      <c r="AD111" s="7">
        <f t="shared" si="51"/>
        <v>0</v>
      </c>
      <c r="AE111" s="7">
        <f t="shared" si="52"/>
        <v>0</v>
      </c>
      <c r="AF111" s="7">
        <f t="shared" si="53"/>
        <v>69.78</v>
      </c>
      <c r="AG111" s="7">
        <f t="shared" si="54"/>
        <v>0</v>
      </c>
      <c r="AH111" s="7">
        <f t="shared" si="55"/>
        <v>0</v>
      </c>
      <c r="AI111" s="7">
        <f t="shared" si="56"/>
        <v>0</v>
      </c>
      <c r="AJ111" s="7">
        <f t="shared" si="57"/>
        <v>0</v>
      </c>
      <c r="AK111" s="7">
        <f t="shared" si="58"/>
        <v>0</v>
      </c>
      <c r="AL111" s="7">
        <f t="shared" si="59"/>
        <v>0</v>
      </c>
      <c r="AM111" s="7">
        <f t="shared" si="60"/>
        <v>0</v>
      </c>
    </row>
    <row r="112" spans="1:39" s="11" customFormat="1" ht="15">
      <c r="A112" s="26">
        <v>109</v>
      </c>
      <c r="B112" s="32" t="s">
        <v>391</v>
      </c>
      <c r="C112" s="32" t="s">
        <v>768</v>
      </c>
      <c r="D112" s="32"/>
      <c r="E112" s="32" t="s">
        <v>65</v>
      </c>
      <c r="F112" s="20">
        <f t="shared" si="47"/>
        <v>1</v>
      </c>
      <c r="G112" s="33">
        <v>1</v>
      </c>
      <c r="H112" s="25">
        <f t="shared" si="48"/>
        <v>68.28</v>
      </c>
      <c r="I112" s="26"/>
      <c r="J112" s="26"/>
      <c r="K112" s="26"/>
      <c r="L112" s="1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>
        <v>68.28</v>
      </c>
      <c r="Z112" s="19">
        <f t="shared" si="46"/>
        <v>68.28</v>
      </c>
      <c r="AA112" s="7">
        <f>SUM(LARGE(AB112:AN112,{1,2,3,4,5,6,7,8}))</f>
        <v>68.28</v>
      </c>
      <c r="AB112" s="7">
        <f t="shared" si="49"/>
        <v>0</v>
      </c>
      <c r="AC112" s="7">
        <f t="shared" si="50"/>
        <v>0</v>
      </c>
      <c r="AD112" s="7">
        <f t="shared" si="51"/>
        <v>0</v>
      </c>
      <c r="AE112" s="7">
        <f t="shared" si="52"/>
        <v>0</v>
      </c>
      <c r="AF112" s="7">
        <f t="shared" si="53"/>
        <v>68.28</v>
      </c>
      <c r="AG112" s="7">
        <f t="shared" si="54"/>
        <v>0</v>
      </c>
      <c r="AH112" s="7">
        <f t="shared" si="55"/>
        <v>0</v>
      </c>
      <c r="AI112" s="7">
        <f t="shared" si="56"/>
        <v>0</v>
      </c>
      <c r="AJ112" s="7">
        <f t="shared" si="57"/>
        <v>0</v>
      </c>
      <c r="AK112" s="7">
        <f t="shared" si="58"/>
        <v>0</v>
      </c>
      <c r="AL112" s="7">
        <f t="shared" si="59"/>
        <v>0</v>
      </c>
      <c r="AM112" s="7">
        <f t="shared" si="60"/>
        <v>0</v>
      </c>
    </row>
    <row r="113" spans="1:39" s="11" customFormat="1" ht="15">
      <c r="A113" s="26">
        <v>110</v>
      </c>
      <c r="B113" s="32" t="s">
        <v>322</v>
      </c>
      <c r="C113" s="32" t="s">
        <v>598</v>
      </c>
      <c r="D113" s="32"/>
      <c r="E113" s="32" t="s">
        <v>478</v>
      </c>
      <c r="F113" s="20">
        <f t="shared" si="47"/>
        <v>1</v>
      </c>
      <c r="G113" s="33">
        <v>1</v>
      </c>
      <c r="H113" s="25">
        <f t="shared" si="48"/>
        <v>61.84</v>
      </c>
      <c r="I113" s="26"/>
      <c r="J113" s="26"/>
      <c r="K113" s="26"/>
      <c r="L113" s="16"/>
      <c r="M113" s="26"/>
      <c r="N113" s="26"/>
      <c r="O113" s="26"/>
      <c r="P113" s="26"/>
      <c r="Q113" s="26"/>
      <c r="R113" s="26"/>
      <c r="S113" s="26"/>
      <c r="T113" s="26">
        <v>61.84</v>
      </c>
      <c r="U113" s="26"/>
      <c r="V113" s="26"/>
      <c r="W113" s="26"/>
      <c r="X113" s="26"/>
      <c r="Y113" s="26"/>
      <c r="Z113" s="19">
        <f t="shared" si="46"/>
        <v>61.84</v>
      </c>
      <c r="AA113" s="7">
        <f>SUM(LARGE(AB113:AN113,{1,2,3,4,5,6,7,8}))</f>
        <v>61.84</v>
      </c>
      <c r="AB113" s="7">
        <f t="shared" si="49"/>
        <v>0</v>
      </c>
      <c r="AC113" s="7">
        <f t="shared" si="50"/>
        <v>0</v>
      </c>
      <c r="AD113" s="7">
        <f t="shared" si="51"/>
        <v>0</v>
      </c>
      <c r="AE113" s="7">
        <f t="shared" si="52"/>
        <v>0</v>
      </c>
      <c r="AF113" s="7">
        <f t="shared" si="53"/>
        <v>61.84</v>
      </c>
      <c r="AG113" s="7">
        <f t="shared" si="54"/>
        <v>0</v>
      </c>
      <c r="AH113" s="7">
        <f t="shared" si="55"/>
        <v>0</v>
      </c>
      <c r="AI113" s="7">
        <f t="shared" si="56"/>
        <v>0</v>
      </c>
      <c r="AJ113" s="7">
        <f t="shared" si="57"/>
        <v>0</v>
      </c>
      <c r="AK113" s="7">
        <f t="shared" si="58"/>
        <v>0</v>
      </c>
      <c r="AL113" s="7">
        <f t="shared" si="59"/>
        <v>0</v>
      </c>
      <c r="AM113" s="7">
        <f t="shared" si="60"/>
        <v>0</v>
      </c>
    </row>
    <row r="114" spans="1:39" s="11" customFormat="1" ht="15">
      <c r="A114" s="26">
        <v>111</v>
      </c>
      <c r="B114" s="32" t="s">
        <v>599</v>
      </c>
      <c r="C114" s="32" t="s">
        <v>123</v>
      </c>
      <c r="D114" s="32"/>
      <c r="E114" s="32" t="s">
        <v>478</v>
      </c>
      <c r="F114" s="20">
        <f t="shared" si="47"/>
        <v>1</v>
      </c>
      <c r="G114" s="33">
        <v>1</v>
      </c>
      <c r="H114" s="25">
        <f t="shared" si="48"/>
        <v>60.44</v>
      </c>
      <c r="I114" s="26"/>
      <c r="J114" s="26"/>
      <c r="K114" s="26"/>
      <c r="L114" s="16"/>
      <c r="M114" s="26"/>
      <c r="N114" s="26"/>
      <c r="O114" s="26"/>
      <c r="P114" s="26"/>
      <c r="Q114" s="26"/>
      <c r="R114" s="26"/>
      <c r="S114" s="26"/>
      <c r="T114" s="26">
        <v>60.44</v>
      </c>
      <c r="U114" s="26"/>
      <c r="V114" s="26"/>
      <c r="W114" s="26"/>
      <c r="X114" s="26"/>
      <c r="Y114" s="26"/>
      <c r="Z114" s="19">
        <f>SUM(I114:Y114)</f>
        <v>60.44</v>
      </c>
      <c r="AA114" s="7">
        <f>SUM(LARGE(AB114:AN114,{1,2,3,4,5,6,7,8}))</f>
        <v>60.44</v>
      </c>
      <c r="AB114" s="7">
        <f t="shared" si="49"/>
        <v>0</v>
      </c>
      <c r="AC114" s="7">
        <f t="shared" si="50"/>
        <v>0</v>
      </c>
      <c r="AD114" s="7">
        <f t="shared" si="51"/>
        <v>0</v>
      </c>
      <c r="AE114" s="7">
        <f t="shared" si="52"/>
        <v>0</v>
      </c>
      <c r="AF114" s="7">
        <f t="shared" si="53"/>
        <v>60.44</v>
      </c>
      <c r="AG114" s="7">
        <f t="shared" si="54"/>
        <v>0</v>
      </c>
      <c r="AH114" s="7">
        <f t="shared" si="55"/>
        <v>0</v>
      </c>
      <c r="AI114" s="7">
        <f t="shared" si="56"/>
        <v>0</v>
      </c>
      <c r="AJ114" s="7">
        <f t="shared" si="57"/>
        <v>0</v>
      </c>
      <c r="AK114" s="7">
        <f t="shared" si="58"/>
        <v>0</v>
      </c>
      <c r="AL114" s="7">
        <f t="shared" si="59"/>
        <v>0</v>
      </c>
      <c r="AM114" s="7">
        <f t="shared" si="60"/>
        <v>0</v>
      </c>
    </row>
    <row r="115" spans="1:39" s="11" customFormat="1" ht="15">
      <c r="A115" s="26">
        <v>112</v>
      </c>
      <c r="B115" s="32" t="s">
        <v>746</v>
      </c>
      <c r="C115" s="32" t="s">
        <v>77</v>
      </c>
      <c r="D115" s="32"/>
      <c r="E115" s="32"/>
      <c r="F115" s="20">
        <f t="shared" si="47"/>
        <v>1</v>
      </c>
      <c r="G115" s="33">
        <v>1</v>
      </c>
      <c r="H115" s="25">
        <f t="shared" si="48"/>
        <v>60.07</v>
      </c>
      <c r="I115" s="26"/>
      <c r="J115" s="26"/>
      <c r="K115" s="26"/>
      <c r="L115" s="1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>
        <v>60.07</v>
      </c>
      <c r="X115" s="26"/>
      <c r="Y115" s="26"/>
      <c r="Z115" s="19">
        <f>SUM(I115:Y115)</f>
        <v>60.07</v>
      </c>
      <c r="AA115" s="7">
        <f>SUM(LARGE(AB115:AN115,{1,2,3,4,5,6,7,8}))</f>
        <v>60.07</v>
      </c>
      <c r="AB115" s="7">
        <f t="shared" si="49"/>
        <v>0</v>
      </c>
      <c r="AC115" s="7">
        <f t="shared" si="50"/>
        <v>0</v>
      </c>
      <c r="AD115" s="7">
        <f t="shared" si="51"/>
        <v>0</v>
      </c>
      <c r="AE115" s="7">
        <f t="shared" si="52"/>
        <v>0</v>
      </c>
      <c r="AF115" s="7">
        <f t="shared" si="53"/>
        <v>60.07</v>
      </c>
      <c r="AG115" s="7">
        <f t="shared" si="54"/>
        <v>0</v>
      </c>
      <c r="AH115" s="7">
        <f t="shared" si="55"/>
        <v>0</v>
      </c>
      <c r="AI115" s="7">
        <f t="shared" si="56"/>
        <v>0</v>
      </c>
      <c r="AJ115" s="7">
        <f t="shared" si="57"/>
        <v>0</v>
      </c>
      <c r="AK115" s="7">
        <f t="shared" si="58"/>
        <v>0</v>
      </c>
      <c r="AL115" s="7">
        <f t="shared" si="59"/>
        <v>0</v>
      </c>
      <c r="AM115" s="7">
        <f t="shared" si="60"/>
        <v>0</v>
      </c>
    </row>
    <row r="116" spans="1:39" s="11" customFormat="1" ht="15">
      <c r="A116" s="26"/>
      <c r="B116" s="32"/>
      <c r="C116" s="32"/>
      <c r="D116" s="32"/>
      <c r="E116" s="32"/>
      <c r="F116" s="20"/>
      <c r="G116" s="33"/>
      <c r="H116" s="25"/>
      <c r="I116" s="26"/>
      <c r="J116" s="26"/>
      <c r="K116" s="26"/>
      <c r="L116" s="1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9">
        <f aca="true" t="shared" si="61" ref="Z116:Z121">SUM(I116:Y116)</f>
        <v>0</v>
      </c>
      <c r="AA116" s="7">
        <f>SUM(LARGE(AB116:AN116,{1,2,3,4,5,6,7,8}))</f>
        <v>0</v>
      </c>
      <c r="AB116" s="7">
        <f aca="true" t="shared" si="62" ref="AB116:AB121">+IF(COUNT($I116:$O116)&gt;0,LARGE($I116:$O116,1),0)</f>
        <v>0</v>
      </c>
      <c r="AC116" s="7">
        <f aca="true" t="shared" si="63" ref="AC116:AC121">+IF(COUNT($I116:$O116)&gt;1,LARGE($I116:$O116,2),0)</f>
        <v>0</v>
      </c>
      <c r="AD116" s="7">
        <f aca="true" t="shared" si="64" ref="AD116:AD121">+IF(COUNT($I116:$O116)&gt;2,LARGE($I116:$O116,3),0)</f>
        <v>0</v>
      </c>
      <c r="AE116" s="7">
        <f aca="true" t="shared" si="65" ref="AE116:AE121">+IF(COUNT($I116:$O116)&gt;3,LARGE($I116:$O116,4),0)</f>
        <v>0</v>
      </c>
      <c r="AF116" s="7">
        <f aca="true" t="shared" si="66" ref="AF116:AF121">+IF(COUNT($P116:$Y116)&gt;0,LARGE($P116:$Y116,1),0)</f>
        <v>0</v>
      </c>
      <c r="AG116" s="7">
        <f aca="true" t="shared" si="67" ref="AG116:AG121">+IF(COUNT($P116:$Y116)&gt;1,LARGE($P116:$Y116,2),0)</f>
        <v>0</v>
      </c>
      <c r="AH116" s="7">
        <f aca="true" t="shared" si="68" ref="AH116:AH121">+IF(COUNT($P116:$Y116)&gt;2,LARGE($P116:$Y116,3),0)</f>
        <v>0</v>
      </c>
      <c r="AI116" s="7">
        <f aca="true" t="shared" si="69" ref="AI116:AI121">+IF(COUNT($P116:$Y116)&gt;3,LARGE($P116:$Y116,4),0)</f>
        <v>0</v>
      </c>
      <c r="AJ116" s="7">
        <f aca="true" t="shared" si="70" ref="AJ116:AJ121">+IF(COUNT($P116:$Y116)&gt;4,LARGE($P116:$Y116,5),0)</f>
        <v>0</v>
      </c>
      <c r="AK116" s="7">
        <f aca="true" t="shared" si="71" ref="AK116:AK121">+IF(COUNT($P116:$Y116)&gt;5,LARGE($P116:$Y116,6),0)</f>
        <v>0</v>
      </c>
      <c r="AL116" s="7">
        <f aca="true" t="shared" si="72" ref="AL116:AL121">+IF(COUNT($P116:$Y116)&gt;6,LARGE($P116:$Y116,7),0)</f>
        <v>0</v>
      </c>
      <c r="AM116" s="7">
        <f aca="true" t="shared" si="73" ref="AM116:AM121">+IF(COUNT($P116:$Y116)&gt;7,LARGE($P116:$Y116,8),0)</f>
        <v>0</v>
      </c>
    </row>
    <row r="117" spans="1:39" s="11" customFormat="1" ht="15">
      <c r="A117" s="26"/>
      <c r="B117" s="32"/>
      <c r="C117" s="32"/>
      <c r="D117" s="32"/>
      <c r="E117" s="32"/>
      <c r="F117" s="20"/>
      <c r="G117" s="33"/>
      <c r="H117" s="25"/>
      <c r="I117" s="26"/>
      <c r="J117" s="26"/>
      <c r="K117" s="26"/>
      <c r="L117" s="1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19">
        <f t="shared" si="61"/>
        <v>0</v>
      </c>
      <c r="AA117" s="7">
        <f>SUM(LARGE(AB117:AN117,{1,2,3,4,5,6,7,8}))</f>
        <v>0</v>
      </c>
      <c r="AB117" s="7">
        <f t="shared" si="62"/>
        <v>0</v>
      </c>
      <c r="AC117" s="7">
        <f t="shared" si="63"/>
        <v>0</v>
      </c>
      <c r="AD117" s="7">
        <f t="shared" si="64"/>
        <v>0</v>
      </c>
      <c r="AE117" s="7">
        <f t="shared" si="65"/>
        <v>0</v>
      </c>
      <c r="AF117" s="7">
        <f t="shared" si="66"/>
        <v>0</v>
      </c>
      <c r="AG117" s="7">
        <f t="shared" si="67"/>
        <v>0</v>
      </c>
      <c r="AH117" s="7">
        <f t="shared" si="68"/>
        <v>0</v>
      </c>
      <c r="AI117" s="7">
        <f t="shared" si="69"/>
        <v>0</v>
      </c>
      <c r="AJ117" s="7">
        <f t="shared" si="70"/>
        <v>0</v>
      </c>
      <c r="AK117" s="7">
        <f t="shared" si="71"/>
        <v>0</v>
      </c>
      <c r="AL117" s="7">
        <f t="shared" si="72"/>
        <v>0</v>
      </c>
      <c r="AM117" s="7">
        <f t="shared" si="73"/>
        <v>0</v>
      </c>
    </row>
    <row r="118" spans="1:39" s="11" customFormat="1" ht="15">
      <c r="A118" s="26"/>
      <c r="B118" s="32"/>
      <c r="C118" s="32"/>
      <c r="D118" s="32"/>
      <c r="E118" s="32"/>
      <c r="F118" s="20"/>
      <c r="G118" s="33"/>
      <c r="H118" s="25"/>
      <c r="I118" s="26"/>
      <c r="J118" s="26"/>
      <c r="K118" s="26"/>
      <c r="L118" s="1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9">
        <f t="shared" si="61"/>
        <v>0</v>
      </c>
      <c r="AA118" s="7">
        <f>SUM(LARGE(AB118:AN118,{1,2,3,4,5,6,7,8}))</f>
        <v>0</v>
      </c>
      <c r="AB118" s="7">
        <f t="shared" si="62"/>
        <v>0</v>
      </c>
      <c r="AC118" s="7">
        <f t="shared" si="63"/>
        <v>0</v>
      </c>
      <c r="AD118" s="7">
        <f t="shared" si="64"/>
        <v>0</v>
      </c>
      <c r="AE118" s="7">
        <f t="shared" si="65"/>
        <v>0</v>
      </c>
      <c r="AF118" s="7">
        <f t="shared" si="66"/>
        <v>0</v>
      </c>
      <c r="AG118" s="7">
        <f t="shared" si="67"/>
        <v>0</v>
      </c>
      <c r="AH118" s="7">
        <f t="shared" si="68"/>
        <v>0</v>
      </c>
      <c r="AI118" s="7">
        <f t="shared" si="69"/>
        <v>0</v>
      </c>
      <c r="AJ118" s="7">
        <f t="shared" si="70"/>
        <v>0</v>
      </c>
      <c r="AK118" s="7">
        <f t="shared" si="71"/>
        <v>0</v>
      </c>
      <c r="AL118" s="7">
        <f t="shared" si="72"/>
        <v>0</v>
      </c>
      <c r="AM118" s="7">
        <f t="shared" si="73"/>
        <v>0</v>
      </c>
    </row>
    <row r="119" spans="1:39" s="11" customFormat="1" ht="15">
      <c r="A119" s="26"/>
      <c r="B119" s="32"/>
      <c r="C119" s="32"/>
      <c r="D119" s="32"/>
      <c r="E119" s="32"/>
      <c r="F119" s="20"/>
      <c r="G119" s="33"/>
      <c r="H119" s="25"/>
      <c r="I119" s="26"/>
      <c r="J119" s="26"/>
      <c r="K119" s="26"/>
      <c r="L119" s="1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9">
        <f t="shared" si="61"/>
        <v>0</v>
      </c>
      <c r="AA119" s="7">
        <f>SUM(LARGE(AB119:AN119,{1,2,3,4,5,6,7,8}))</f>
        <v>0</v>
      </c>
      <c r="AB119" s="7">
        <f t="shared" si="62"/>
        <v>0</v>
      </c>
      <c r="AC119" s="7">
        <f t="shared" si="63"/>
        <v>0</v>
      </c>
      <c r="AD119" s="7">
        <f t="shared" si="64"/>
        <v>0</v>
      </c>
      <c r="AE119" s="7">
        <f t="shared" si="65"/>
        <v>0</v>
      </c>
      <c r="AF119" s="7">
        <f t="shared" si="66"/>
        <v>0</v>
      </c>
      <c r="AG119" s="7">
        <f t="shared" si="67"/>
        <v>0</v>
      </c>
      <c r="AH119" s="7">
        <f t="shared" si="68"/>
        <v>0</v>
      </c>
      <c r="AI119" s="7">
        <f t="shared" si="69"/>
        <v>0</v>
      </c>
      <c r="AJ119" s="7">
        <f t="shared" si="70"/>
        <v>0</v>
      </c>
      <c r="AK119" s="7">
        <f t="shared" si="71"/>
        <v>0</v>
      </c>
      <c r="AL119" s="7">
        <f t="shared" si="72"/>
        <v>0</v>
      </c>
      <c r="AM119" s="7">
        <f t="shared" si="73"/>
        <v>0</v>
      </c>
    </row>
    <row r="120" spans="1:39" s="11" customFormat="1" ht="15">
      <c r="A120" s="26"/>
      <c r="B120" s="32"/>
      <c r="C120" s="32"/>
      <c r="D120" s="32"/>
      <c r="E120" s="32"/>
      <c r="F120" s="20"/>
      <c r="G120" s="33"/>
      <c r="H120" s="25"/>
      <c r="I120" s="26"/>
      <c r="J120" s="26"/>
      <c r="K120" s="26"/>
      <c r="L120" s="1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9">
        <f t="shared" si="61"/>
        <v>0</v>
      </c>
      <c r="AA120" s="7">
        <f>SUM(LARGE(AB120:AN120,{1,2,3,4,5,6,7,8}))</f>
        <v>0</v>
      </c>
      <c r="AB120" s="7">
        <f t="shared" si="62"/>
        <v>0</v>
      </c>
      <c r="AC120" s="7">
        <f t="shared" si="63"/>
        <v>0</v>
      </c>
      <c r="AD120" s="7">
        <f t="shared" si="64"/>
        <v>0</v>
      </c>
      <c r="AE120" s="7">
        <f t="shared" si="65"/>
        <v>0</v>
      </c>
      <c r="AF120" s="7">
        <f t="shared" si="66"/>
        <v>0</v>
      </c>
      <c r="AG120" s="7">
        <f t="shared" si="67"/>
        <v>0</v>
      </c>
      <c r="AH120" s="7">
        <f t="shared" si="68"/>
        <v>0</v>
      </c>
      <c r="AI120" s="7">
        <f t="shared" si="69"/>
        <v>0</v>
      </c>
      <c r="AJ120" s="7">
        <f t="shared" si="70"/>
        <v>0</v>
      </c>
      <c r="AK120" s="7">
        <f t="shared" si="71"/>
        <v>0</v>
      </c>
      <c r="AL120" s="7">
        <f t="shared" si="72"/>
        <v>0</v>
      </c>
      <c r="AM120" s="7">
        <f t="shared" si="73"/>
        <v>0</v>
      </c>
    </row>
    <row r="121" spans="1:39" s="11" customFormat="1" ht="15">
      <c r="A121" s="26"/>
      <c r="B121" s="34"/>
      <c r="C121" s="34"/>
      <c r="D121" s="34"/>
      <c r="E121" s="34"/>
      <c r="F121" s="20">
        <f>COUNT(I121:Y121)</f>
        <v>0</v>
      </c>
      <c r="G121" s="33"/>
      <c r="H121" s="25">
        <f>+Z121</f>
        <v>0</v>
      </c>
      <c r="I121" s="26"/>
      <c r="J121" s="26"/>
      <c r="K121" s="26"/>
      <c r="L121" s="1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9">
        <f t="shared" si="61"/>
        <v>0</v>
      </c>
      <c r="AA121" s="7">
        <f>SUM(LARGE(AB121:AN121,{1,2,3,4,5,6,7,8}))</f>
        <v>0</v>
      </c>
      <c r="AB121" s="7">
        <f t="shared" si="62"/>
        <v>0</v>
      </c>
      <c r="AC121" s="7">
        <f t="shared" si="63"/>
        <v>0</v>
      </c>
      <c r="AD121" s="7">
        <f t="shared" si="64"/>
        <v>0</v>
      </c>
      <c r="AE121" s="7">
        <f t="shared" si="65"/>
        <v>0</v>
      </c>
      <c r="AF121" s="7">
        <f t="shared" si="66"/>
        <v>0</v>
      </c>
      <c r="AG121" s="7">
        <f t="shared" si="67"/>
        <v>0</v>
      </c>
      <c r="AH121" s="7">
        <f t="shared" si="68"/>
        <v>0</v>
      </c>
      <c r="AI121" s="7">
        <f t="shared" si="69"/>
        <v>0</v>
      </c>
      <c r="AJ121" s="7">
        <f t="shared" si="70"/>
        <v>0</v>
      </c>
      <c r="AK121" s="7">
        <f t="shared" si="71"/>
        <v>0</v>
      </c>
      <c r="AL121" s="7">
        <f t="shared" si="72"/>
        <v>0</v>
      </c>
      <c r="AM121" s="7">
        <f t="shared" si="73"/>
        <v>0</v>
      </c>
    </row>
    <row r="122" spans="2:39" s="11" customFormat="1" ht="15">
      <c r="B122" s="31"/>
      <c r="C122" s="31"/>
      <c r="D122" s="31"/>
      <c r="E122" s="31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 s="11" customFormat="1" ht="15">
      <c r="B123" s="31"/>
      <c r="C123" s="31"/>
      <c r="D123" s="31"/>
      <c r="E123" s="31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s="11" customFormat="1" ht="15">
      <c r="B124" s="31"/>
      <c r="C124" s="31"/>
      <c r="D124" s="31"/>
      <c r="E124" s="31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 s="11" customFormat="1" ht="15">
      <c r="B125" s="31"/>
      <c r="C125" s="31"/>
      <c r="D125" s="31"/>
      <c r="E125" s="31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 s="11" customFormat="1" ht="15">
      <c r="B126" s="31"/>
      <c r="C126" s="31"/>
      <c r="D126" s="31"/>
      <c r="E126" s="31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 s="11" customFormat="1" ht="15">
      <c r="B127" s="31"/>
      <c r="C127" s="31"/>
      <c r="D127" s="31"/>
      <c r="E127" s="31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s="11" customFormat="1" ht="15">
      <c r="B128" s="31"/>
      <c r="C128" s="31"/>
      <c r="D128" s="31"/>
      <c r="E128" s="31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s="11" customFormat="1" ht="15">
      <c r="B129" s="31"/>
      <c r="C129" s="31"/>
      <c r="D129" s="31"/>
      <c r="E129" s="31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 s="11" customFormat="1" ht="15">
      <c r="B130" s="31"/>
      <c r="C130" s="31"/>
      <c r="D130" s="31"/>
      <c r="E130" s="31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 s="11" customFormat="1" ht="15">
      <c r="B131" s="31"/>
      <c r="C131" s="31"/>
      <c r="D131" s="31"/>
      <c r="E131" s="31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 s="11" customFormat="1" ht="15">
      <c r="B132" s="31"/>
      <c r="C132" s="31"/>
      <c r="D132" s="31"/>
      <c r="E132" s="31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 s="11" customFormat="1" ht="15">
      <c r="B133" s="31"/>
      <c r="C133" s="31"/>
      <c r="D133" s="31"/>
      <c r="E133" s="31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 s="11" customFormat="1" ht="15">
      <c r="B134" s="31"/>
      <c r="C134" s="31"/>
      <c r="D134" s="31"/>
      <c r="E134" s="31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 s="11" customFormat="1" ht="15">
      <c r="B135" s="31"/>
      <c r="C135" s="31"/>
      <c r="D135" s="31"/>
      <c r="E135" s="31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 s="11" customFormat="1" ht="15">
      <c r="B136" s="31"/>
      <c r="C136" s="31"/>
      <c r="D136" s="31"/>
      <c r="E136" s="31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 s="11" customFormat="1" ht="15">
      <c r="B137" s="31"/>
      <c r="C137" s="31"/>
      <c r="D137" s="31"/>
      <c r="E137" s="31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 s="11" customFormat="1" ht="15">
      <c r="B138" s="31"/>
      <c r="C138" s="31"/>
      <c r="D138" s="31"/>
      <c r="E138" s="31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 s="11" customFormat="1" ht="15">
      <c r="B139" s="31"/>
      <c r="C139" s="31"/>
      <c r="D139" s="31"/>
      <c r="E139" s="31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 s="11" customFormat="1" ht="15">
      <c r="B140" s="31"/>
      <c r="C140" s="31"/>
      <c r="D140" s="31"/>
      <c r="E140" s="31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 s="11" customFormat="1" ht="15">
      <c r="B141" s="31"/>
      <c r="C141" s="31"/>
      <c r="D141" s="31"/>
      <c r="E141" s="31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 s="11" customFormat="1" ht="15">
      <c r="B142" s="31"/>
      <c r="C142" s="31"/>
      <c r="D142" s="31"/>
      <c r="E142" s="31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 s="11" customFormat="1" ht="15">
      <c r="B143" s="31"/>
      <c r="C143" s="31"/>
      <c r="D143" s="31"/>
      <c r="E143" s="31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 s="11" customFormat="1" ht="15">
      <c r="B144" s="31"/>
      <c r="C144" s="31"/>
      <c r="D144" s="31"/>
      <c r="E144" s="31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 s="11" customFormat="1" ht="15">
      <c r="B145" s="31"/>
      <c r="C145" s="31"/>
      <c r="D145" s="31"/>
      <c r="E145" s="31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 s="11" customFormat="1" ht="15">
      <c r="B146" s="31"/>
      <c r="C146" s="31"/>
      <c r="D146" s="31"/>
      <c r="E146" s="31"/>
      <c r="F146" s="14"/>
      <c r="G146" s="14"/>
      <c r="H146" s="10"/>
      <c r="L146" s="10"/>
      <c r="Z146" s="1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 s="11" customFormat="1" ht="15">
      <c r="B147" s="31"/>
      <c r="C147" s="31"/>
      <c r="D147" s="31"/>
      <c r="E147" s="31"/>
      <c r="F147" s="14"/>
      <c r="G147" s="14"/>
      <c r="H147" s="10"/>
      <c r="L147" s="10"/>
      <c r="Z147" s="1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 s="11" customFormat="1" ht="15">
      <c r="B148" s="31"/>
      <c r="C148" s="31"/>
      <c r="D148" s="31"/>
      <c r="E148" s="31"/>
      <c r="F148" s="14"/>
      <c r="G148" s="14"/>
      <c r="H148" s="10"/>
      <c r="L148" s="10"/>
      <c r="Z148" s="1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 s="11" customFormat="1" ht="15">
      <c r="B149" s="31"/>
      <c r="C149" s="31"/>
      <c r="D149" s="31"/>
      <c r="E149" s="31"/>
      <c r="F149" s="14"/>
      <c r="G149" s="14"/>
      <c r="H149" s="10"/>
      <c r="L149" s="10"/>
      <c r="Z149" s="1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 s="11" customFormat="1" ht="15">
      <c r="B150" s="31"/>
      <c r="C150" s="31"/>
      <c r="D150" s="31"/>
      <c r="E150" s="31"/>
      <c r="F150" s="14"/>
      <c r="G150" s="14"/>
      <c r="H150" s="10"/>
      <c r="L150" s="10"/>
      <c r="Z150" s="1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 s="11" customFormat="1" ht="15">
      <c r="B151" s="31"/>
      <c r="C151" s="31"/>
      <c r="D151" s="31"/>
      <c r="E151" s="31"/>
      <c r="F151" s="14"/>
      <c r="G151" s="14"/>
      <c r="H151" s="10"/>
      <c r="L151" s="10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 s="11" customFormat="1" ht="15">
      <c r="B152" s="31"/>
      <c r="C152" s="31"/>
      <c r="D152" s="31"/>
      <c r="E152" s="31"/>
      <c r="F152" s="14"/>
      <c r="G152" s="14"/>
      <c r="H152" s="10"/>
      <c r="L152" s="10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 s="11" customFormat="1" ht="15">
      <c r="B153" s="31"/>
      <c r="C153" s="31"/>
      <c r="D153" s="31"/>
      <c r="E153" s="31"/>
      <c r="F153" s="14"/>
      <c r="G153" s="14"/>
      <c r="H153" s="10"/>
      <c r="L153" s="10"/>
      <c r="Z153" s="1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 s="11" customFormat="1" ht="15">
      <c r="B154" s="31"/>
      <c r="C154" s="31"/>
      <c r="D154" s="31"/>
      <c r="E154" s="31"/>
      <c r="F154" s="14"/>
      <c r="G154" s="14"/>
      <c r="H154" s="10"/>
      <c r="L154" s="10"/>
      <c r="Z154" s="1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 s="11" customFormat="1" ht="15">
      <c r="B155" s="31"/>
      <c r="C155" s="31"/>
      <c r="D155" s="31"/>
      <c r="E155" s="31"/>
      <c r="F155" s="14"/>
      <c r="G155" s="14"/>
      <c r="H155" s="10"/>
      <c r="L155" s="10"/>
      <c r="Z155" s="1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 s="11" customFormat="1" ht="15">
      <c r="B156" s="31"/>
      <c r="C156" s="31"/>
      <c r="D156" s="31"/>
      <c r="E156" s="31"/>
      <c r="F156" s="14"/>
      <c r="G156" s="14"/>
      <c r="H156" s="10"/>
      <c r="L156" s="10"/>
      <c r="Z156" s="1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 s="11" customFormat="1" ht="15">
      <c r="B157" s="31"/>
      <c r="C157" s="31"/>
      <c r="D157" s="31"/>
      <c r="E157" s="31"/>
      <c r="F157" s="14"/>
      <c r="G157" s="14"/>
      <c r="H157" s="10"/>
      <c r="L157" s="10"/>
      <c r="Z157" s="1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 s="11" customFormat="1" ht="15">
      <c r="B158" s="31"/>
      <c r="C158" s="31"/>
      <c r="D158" s="31"/>
      <c r="E158" s="31"/>
      <c r="F158" s="14"/>
      <c r="G158" s="14"/>
      <c r="H158" s="10"/>
      <c r="L158" s="10"/>
      <c r="Z158" s="1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 s="11" customFormat="1" ht="15">
      <c r="B159" s="31"/>
      <c r="C159" s="31"/>
      <c r="D159" s="31"/>
      <c r="E159" s="31"/>
      <c r="F159" s="14"/>
      <c r="G159" s="14"/>
      <c r="H159" s="10"/>
      <c r="L159" s="10"/>
      <c r="Z159" s="1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 s="11" customFormat="1" ht="15">
      <c r="B160" s="31"/>
      <c r="C160" s="31"/>
      <c r="D160" s="31"/>
      <c r="E160" s="31"/>
      <c r="F160" s="14"/>
      <c r="G160" s="14"/>
      <c r="H160" s="10"/>
      <c r="L160" s="10"/>
      <c r="Z160" s="12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 s="11" customFormat="1" ht="15">
      <c r="B161" s="31"/>
      <c r="C161" s="31"/>
      <c r="D161" s="31"/>
      <c r="E161" s="31"/>
      <c r="F161" s="14"/>
      <c r="G161" s="14"/>
      <c r="H161" s="10"/>
      <c r="L161" s="10"/>
      <c r="Z161" s="12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 s="11" customFormat="1" ht="15">
      <c r="B162" s="31"/>
      <c r="C162" s="31"/>
      <c r="D162" s="31"/>
      <c r="E162" s="31"/>
      <c r="F162" s="14"/>
      <c r="G162" s="14"/>
      <c r="H162" s="10"/>
      <c r="L162" s="10"/>
      <c r="Z162" s="12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 s="11" customFormat="1" ht="15">
      <c r="B163" s="31"/>
      <c r="C163" s="31"/>
      <c r="D163" s="31"/>
      <c r="E163" s="31"/>
      <c r="F163" s="14"/>
      <c r="G163" s="14"/>
      <c r="H163" s="10"/>
      <c r="L163" s="10"/>
      <c r="Z163" s="12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 s="11" customFormat="1" ht="15">
      <c r="B164" s="31"/>
      <c r="C164" s="31"/>
      <c r="D164" s="31"/>
      <c r="E164" s="31"/>
      <c r="F164" s="14"/>
      <c r="G164" s="14"/>
      <c r="H164" s="10"/>
      <c r="L164" s="10"/>
      <c r="Z164" s="12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 s="11" customFormat="1" ht="15">
      <c r="B165" s="31"/>
      <c r="C165" s="31"/>
      <c r="D165" s="31"/>
      <c r="E165" s="31"/>
      <c r="F165" s="14"/>
      <c r="G165" s="14"/>
      <c r="H165" s="10"/>
      <c r="L165" s="10"/>
      <c r="Z165" s="12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 s="11" customFormat="1" ht="15">
      <c r="B166" s="31"/>
      <c r="C166" s="31"/>
      <c r="D166" s="31"/>
      <c r="E166" s="31"/>
      <c r="F166" s="14"/>
      <c r="G166" s="14"/>
      <c r="H166" s="10"/>
      <c r="L166" s="10"/>
      <c r="Z166" s="12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 s="11" customFormat="1" ht="15">
      <c r="B167" s="31"/>
      <c r="C167" s="31"/>
      <c r="D167" s="31"/>
      <c r="E167" s="31"/>
      <c r="F167" s="14"/>
      <c r="G167" s="14"/>
      <c r="H167" s="10"/>
      <c r="L167" s="10"/>
      <c r="Z167" s="12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 s="11" customFormat="1" ht="15">
      <c r="B168" s="31"/>
      <c r="C168" s="31"/>
      <c r="D168" s="31"/>
      <c r="E168" s="31"/>
      <c r="F168" s="14"/>
      <c r="G168" s="14"/>
      <c r="H168" s="10"/>
      <c r="L168" s="10"/>
      <c r="Z168" s="12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 s="11" customFormat="1" ht="15">
      <c r="B169" s="31"/>
      <c r="C169" s="31"/>
      <c r="D169" s="31"/>
      <c r="E169" s="31"/>
      <c r="F169" s="14"/>
      <c r="G169" s="14"/>
      <c r="H169" s="10"/>
      <c r="L169" s="10"/>
      <c r="Z169" s="12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 s="11" customFormat="1" ht="15">
      <c r="B170" s="31"/>
      <c r="C170" s="31"/>
      <c r="D170" s="31"/>
      <c r="E170" s="31"/>
      <c r="F170" s="14"/>
      <c r="G170" s="14"/>
      <c r="H170" s="10"/>
      <c r="L170" s="10"/>
      <c r="Z170" s="12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 s="11" customFormat="1" ht="15">
      <c r="B171" s="31"/>
      <c r="C171" s="31"/>
      <c r="D171" s="31"/>
      <c r="E171" s="31"/>
      <c r="F171" s="14"/>
      <c r="G171" s="14"/>
      <c r="H171" s="10"/>
      <c r="L171" s="10"/>
      <c r="Z171" s="12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 s="11" customFormat="1" ht="15">
      <c r="B172" s="31"/>
      <c r="C172" s="31"/>
      <c r="D172" s="31"/>
      <c r="E172" s="31"/>
      <c r="F172" s="14"/>
      <c r="G172" s="14"/>
      <c r="H172" s="10"/>
      <c r="L172" s="10"/>
      <c r="Z172" s="12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 s="11" customFormat="1" ht="15">
      <c r="B173" s="31"/>
      <c r="C173" s="31"/>
      <c r="D173" s="31"/>
      <c r="E173" s="31"/>
      <c r="F173" s="14"/>
      <c r="G173" s="14"/>
      <c r="H173" s="10"/>
      <c r="L173" s="10"/>
      <c r="Z173" s="12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 s="11" customFormat="1" ht="15">
      <c r="B174" s="31"/>
      <c r="C174" s="31"/>
      <c r="D174" s="31"/>
      <c r="E174" s="31"/>
      <c r="F174" s="14"/>
      <c r="G174" s="14"/>
      <c r="H174" s="10"/>
      <c r="L174" s="10"/>
      <c r="Z174" s="12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 s="11" customFormat="1" ht="15">
      <c r="B175" s="31"/>
      <c r="C175" s="31"/>
      <c r="D175" s="31"/>
      <c r="E175" s="31"/>
      <c r="F175" s="14"/>
      <c r="G175" s="14"/>
      <c r="H175" s="10"/>
      <c r="K175" s="12"/>
      <c r="L175" s="10"/>
      <c r="Z175" s="12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 s="11" customFormat="1" ht="15">
      <c r="B176" s="31"/>
      <c r="C176" s="31"/>
      <c r="D176" s="31"/>
      <c r="E176" s="31"/>
      <c r="F176" s="14"/>
      <c r="G176" s="14"/>
      <c r="H176" s="10"/>
      <c r="L176" s="10"/>
      <c r="Z176" s="12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 s="11" customFormat="1" ht="15">
      <c r="B177" s="31"/>
      <c r="C177" s="31"/>
      <c r="D177" s="31"/>
      <c r="E177" s="31"/>
      <c r="F177" s="14"/>
      <c r="G177" s="14"/>
      <c r="H177" s="10"/>
      <c r="L177" s="10"/>
      <c r="Z177" s="12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39" s="11" customFormat="1" ht="15">
      <c r="B178" s="31"/>
      <c r="C178" s="31"/>
      <c r="D178" s="31"/>
      <c r="E178" s="31"/>
      <c r="F178" s="14"/>
      <c r="G178" s="14"/>
      <c r="H178" s="10"/>
      <c r="L178" s="10"/>
      <c r="Z178" s="12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2:39" s="11" customFormat="1" ht="15">
      <c r="B179" s="31"/>
      <c r="C179" s="31"/>
      <c r="D179" s="31"/>
      <c r="E179" s="31"/>
      <c r="F179" s="14"/>
      <c r="G179" s="14"/>
      <c r="H179" s="10"/>
      <c r="L179" s="10"/>
      <c r="Z179" s="12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2:39" s="11" customFormat="1" ht="15">
      <c r="B180" s="31"/>
      <c r="C180" s="31"/>
      <c r="D180" s="31"/>
      <c r="E180" s="31"/>
      <c r="F180" s="14"/>
      <c r="G180" s="14"/>
      <c r="H180" s="10"/>
      <c r="L180" s="10"/>
      <c r="Z180" s="12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2:39" s="11" customFormat="1" ht="15">
      <c r="B181" s="31"/>
      <c r="C181" s="31"/>
      <c r="D181" s="31"/>
      <c r="E181" s="31"/>
      <c r="F181" s="14"/>
      <c r="G181" s="14"/>
      <c r="H181" s="10"/>
      <c r="L181" s="10"/>
      <c r="Z181" s="12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2:39" s="11" customFormat="1" ht="15">
      <c r="B182" s="31"/>
      <c r="C182" s="31"/>
      <c r="D182" s="31"/>
      <c r="E182" s="31"/>
      <c r="F182" s="14"/>
      <c r="G182" s="14"/>
      <c r="H182" s="10"/>
      <c r="L182" s="10"/>
      <c r="Z182" s="12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2:39" s="11" customFormat="1" ht="15">
      <c r="B183" s="31"/>
      <c r="C183" s="31"/>
      <c r="D183" s="31"/>
      <c r="E183" s="31"/>
      <c r="F183" s="14"/>
      <c r="G183" s="14"/>
      <c r="H183" s="10"/>
      <c r="L183" s="10"/>
      <c r="Z183" s="12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2:39" s="11" customFormat="1" ht="15">
      <c r="B184" s="31"/>
      <c r="C184" s="31"/>
      <c r="D184" s="31"/>
      <c r="E184" s="31"/>
      <c r="F184" s="14"/>
      <c r="G184" s="14"/>
      <c r="H184" s="10"/>
      <c r="L184" s="10"/>
      <c r="Z184" s="12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2:39" s="11" customFormat="1" ht="15">
      <c r="B185" s="31"/>
      <c r="C185" s="31"/>
      <c r="D185" s="31"/>
      <c r="E185" s="31"/>
      <c r="F185" s="14"/>
      <c r="G185" s="14"/>
      <c r="H185" s="10"/>
      <c r="L185" s="10"/>
      <c r="Z185" s="12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2:39" s="11" customFormat="1" ht="15">
      <c r="B186" s="31"/>
      <c r="C186" s="31"/>
      <c r="D186" s="31"/>
      <c r="E186" s="31"/>
      <c r="F186" s="14"/>
      <c r="G186" s="14"/>
      <c r="H186" s="10"/>
      <c r="L186" s="10"/>
      <c r="Z186" s="12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2:39" s="11" customFormat="1" ht="15">
      <c r="B187" s="31"/>
      <c r="C187" s="31"/>
      <c r="D187" s="31"/>
      <c r="E187" s="31"/>
      <c r="F187" s="14"/>
      <c r="G187" s="14"/>
      <c r="H187" s="10"/>
      <c r="L187" s="10"/>
      <c r="Z187" s="12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2:39" s="11" customFormat="1" ht="15">
      <c r="B188" s="31"/>
      <c r="C188" s="31"/>
      <c r="D188" s="31"/>
      <c r="E188" s="31"/>
      <c r="F188" s="14"/>
      <c r="G188" s="14"/>
      <c r="H188" s="10"/>
      <c r="L188" s="10"/>
      <c r="Z188" s="12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2:39" s="11" customFormat="1" ht="15">
      <c r="B189" s="31"/>
      <c r="C189" s="31"/>
      <c r="D189" s="31"/>
      <c r="E189" s="31"/>
      <c r="F189" s="14"/>
      <c r="G189" s="14"/>
      <c r="H189" s="10"/>
      <c r="L189" s="10"/>
      <c r="Z189" s="12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2:39" s="11" customFormat="1" ht="15">
      <c r="B190" s="31"/>
      <c r="C190" s="31"/>
      <c r="D190" s="31"/>
      <c r="E190" s="31"/>
      <c r="F190" s="14"/>
      <c r="G190" s="14"/>
      <c r="H190" s="10"/>
      <c r="L190" s="10"/>
      <c r="Z190" s="12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2:39" s="11" customFormat="1" ht="15">
      <c r="B191" s="31"/>
      <c r="C191" s="31"/>
      <c r="D191" s="31"/>
      <c r="E191" s="31"/>
      <c r="F191" s="14"/>
      <c r="G191" s="14"/>
      <c r="H191" s="10"/>
      <c r="L191" s="10"/>
      <c r="Z191" s="12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2:39" s="11" customFormat="1" ht="15">
      <c r="B192" s="31"/>
      <c r="C192" s="31"/>
      <c r="D192" s="31"/>
      <c r="E192" s="31"/>
      <c r="F192" s="14"/>
      <c r="G192" s="14"/>
      <c r="H192" s="10"/>
      <c r="L192" s="10"/>
      <c r="Z192" s="12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2:39" s="11" customFormat="1" ht="15">
      <c r="B193" s="31"/>
      <c r="C193" s="31"/>
      <c r="D193" s="31"/>
      <c r="E193" s="31"/>
      <c r="F193" s="14"/>
      <c r="G193" s="14"/>
      <c r="H193" s="10"/>
      <c r="L193" s="10"/>
      <c r="Z193" s="12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2:39" s="11" customFormat="1" ht="15">
      <c r="B194" s="31"/>
      <c r="C194" s="31"/>
      <c r="D194" s="31"/>
      <c r="E194" s="31"/>
      <c r="F194" s="14"/>
      <c r="G194" s="14"/>
      <c r="H194" s="10"/>
      <c r="L194" s="10"/>
      <c r="Z194" s="12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2:39" s="11" customFormat="1" ht="15">
      <c r="B195" s="31"/>
      <c r="C195" s="31"/>
      <c r="D195" s="31"/>
      <c r="E195" s="31"/>
      <c r="F195" s="14"/>
      <c r="G195" s="14"/>
      <c r="H195" s="10"/>
      <c r="L195" s="10"/>
      <c r="Z195" s="12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2:39" s="11" customFormat="1" ht="15">
      <c r="B196" s="31"/>
      <c r="C196" s="31"/>
      <c r="D196" s="31"/>
      <c r="E196" s="31"/>
      <c r="F196" s="14"/>
      <c r="G196" s="14"/>
      <c r="H196" s="10"/>
      <c r="L196" s="10"/>
      <c r="Z196" s="12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2:39" s="11" customFormat="1" ht="15">
      <c r="B197" s="31"/>
      <c r="C197" s="31"/>
      <c r="D197" s="31"/>
      <c r="E197" s="31"/>
      <c r="F197" s="14"/>
      <c r="G197" s="14"/>
      <c r="H197" s="10"/>
      <c r="L197" s="10"/>
      <c r="Z197" s="12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2:39" s="11" customFormat="1" ht="15">
      <c r="B198" s="31"/>
      <c r="C198" s="31"/>
      <c r="D198" s="31"/>
      <c r="E198" s="31"/>
      <c r="F198" s="14"/>
      <c r="G198" s="14"/>
      <c r="H198" s="10"/>
      <c r="L198" s="10"/>
      <c r="Z198" s="12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2:39" s="11" customFormat="1" ht="15">
      <c r="B199" s="31"/>
      <c r="C199" s="31"/>
      <c r="D199" s="31"/>
      <c r="E199" s="31"/>
      <c r="F199" s="14"/>
      <c r="G199" s="14"/>
      <c r="H199" s="10"/>
      <c r="L199" s="10"/>
      <c r="Z199" s="12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2:39" s="11" customFormat="1" ht="15">
      <c r="B200" s="31"/>
      <c r="C200" s="31"/>
      <c r="D200" s="31"/>
      <c r="E200" s="31"/>
      <c r="F200" s="14"/>
      <c r="G200" s="14"/>
      <c r="H200" s="10"/>
      <c r="L200" s="10"/>
      <c r="Z200" s="12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2:39" s="11" customFormat="1" ht="15">
      <c r="B201" s="31"/>
      <c r="C201" s="31"/>
      <c r="D201" s="31"/>
      <c r="E201" s="31"/>
      <c r="F201" s="14"/>
      <c r="G201" s="14"/>
      <c r="H201" s="10"/>
      <c r="L201" s="10"/>
      <c r="Z201" s="12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2:39" s="11" customFormat="1" ht="15">
      <c r="B202" s="31"/>
      <c r="C202" s="31"/>
      <c r="D202" s="31"/>
      <c r="E202" s="31"/>
      <c r="F202" s="14"/>
      <c r="G202" s="14"/>
      <c r="H202" s="10"/>
      <c r="L202" s="10"/>
      <c r="Z202" s="12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2:39" s="11" customFormat="1" ht="15">
      <c r="B203" s="31"/>
      <c r="C203" s="31"/>
      <c r="D203" s="31"/>
      <c r="E203" s="31"/>
      <c r="F203" s="14"/>
      <c r="G203" s="14"/>
      <c r="H203" s="10"/>
      <c r="L203" s="10"/>
      <c r="Z203" s="12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2:39" s="11" customFormat="1" ht="15">
      <c r="B204" s="31"/>
      <c r="C204" s="31"/>
      <c r="D204" s="31"/>
      <c r="E204" s="31"/>
      <c r="F204" s="14"/>
      <c r="G204" s="14"/>
      <c r="H204" s="10"/>
      <c r="L204" s="10"/>
      <c r="Z204" s="12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2:39" s="11" customFormat="1" ht="15">
      <c r="B205" s="31"/>
      <c r="C205" s="31"/>
      <c r="D205" s="31"/>
      <c r="E205" s="31"/>
      <c r="F205" s="14"/>
      <c r="G205" s="14"/>
      <c r="H205" s="10"/>
      <c r="L205" s="10"/>
      <c r="Z205" s="12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2:39" s="11" customFormat="1" ht="15">
      <c r="B206" s="31"/>
      <c r="C206" s="31"/>
      <c r="D206" s="31"/>
      <c r="E206" s="31"/>
      <c r="F206" s="14"/>
      <c r="G206" s="14"/>
      <c r="H206" s="10"/>
      <c r="L206" s="10"/>
      <c r="Z206" s="12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2:39" s="11" customFormat="1" ht="15">
      <c r="B207" s="31"/>
      <c r="C207" s="31"/>
      <c r="D207" s="31"/>
      <c r="E207" s="31"/>
      <c r="F207" s="14"/>
      <c r="G207" s="14"/>
      <c r="H207" s="10"/>
      <c r="L207" s="10"/>
      <c r="Z207" s="12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2:39" s="11" customFormat="1" ht="15">
      <c r="B208" s="31"/>
      <c r="C208" s="31"/>
      <c r="D208" s="31"/>
      <c r="E208" s="31"/>
      <c r="F208" s="14"/>
      <c r="G208" s="14"/>
      <c r="H208" s="10"/>
      <c r="L208" s="10"/>
      <c r="Z208" s="12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2:39" s="11" customFormat="1" ht="15">
      <c r="B209" s="31"/>
      <c r="C209" s="31"/>
      <c r="D209" s="31"/>
      <c r="E209" s="31"/>
      <c r="F209" s="14"/>
      <c r="G209" s="14"/>
      <c r="H209" s="10"/>
      <c r="L209" s="10"/>
      <c r="Z209" s="12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2:39" s="11" customFormat="1" ht="15">
      <c r="B210" s="31"/>
      <c r="C210" s="31"/>
      <c r="D210" s="31"/>
      <c r="E210" s="31"/>
      <c r="F210" s="14"/>
      <c r="G210" s="14"/>
      <c r="H210" s="10"/>
      <c r="L210" s="10"/>
      <c r="Z210" s="12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2:39" s="11" customFormat="1" ht="15">
      <c r="B211" s="31"/>
      <c r="C211" s="31"/>
      <c r="D211" s="31"/>
      <c r="E211" s="31"/>
      <c r="F211" s="14"/>
      <c r="G211" s="14"/>
      <c r="H211" s="10"/>
      <c r="L211" s="10"/>
      <c r="Z211" s="12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2:39" s="11" customFormat="1" ht="15">
      <c r="B212" s="31"/>
      <c r="C212" s="31"/>
      <c r="D212" s="31"/>
      <c r="E212" s="31"/>
      <c r="F212" s="14"/>
      <c r="G212" s="14"/>
      <c r="H212" s="10"/>
      <c r="L212" s="10"/>
      <c r="Z212" s="12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2:39" s="11" customFormat="1" ht="15">
      <c r="B213" s="31"/>
      <c r="C213" s="31"/>
      <c r="D213" s="31"/>
      <c r="E213" s="31"/>
      <c r="F213" s="14"/>
      <c r="G213" s="14"/>
      <c r="H213" s="10"/>
      <c r="L213" s="10"/>
      <c r="Z213" s="12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2:26" s="11" customFormat="1" ht="15">
      <c r="B214" s="31"/>
      <c r="C214" s="31"/>
      <c r="D214" s="31"/>
      <c r="E214" s="31"/>
      <c r="F214" s="14"/>
      <c r="G214" s="14"/>
      <c r="H214" s="10"/>
      <c r="L214" s="10"/>
      <c r="Z214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8.28125" style="29" customWidth="1"/>
    <col min="3" max="3" width="18.57421875" style="29" customWidth="1"/>
    <col min="4" max="4" width="11.7109375" style="29" hidden="1" customWidth="1"/>
    <col min="5" max="5" width="18.28125" style="29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205</v>
      </c>
      <c r="I1" s="20">
        <f aca="true" t="shared" si="0" ref="I1:T1">COUNT(I4:I1054)</f>
        <v>24</v>
      </c>
      <c r="J1" s="20">
        <f t="shared" si="0"/>
        <v>32</v>
      </c>
      <c r="K1" s="20">
        <f t="shared" si="0"/>
        <v>17</v>
      </c>
      <c r="L1" s="20">
        <f t="shared" si="0"/>
        <v>17</v>
      </c>
      <c r="M1" s="20">
        <f t="shared" si="0"/>
        <v>20</v>
      </c>
      <c r="N1" s="20">
        <f t="shared" si="0"/>
        <v>16</v>
      </c>
      <c r="O1" s="20">
        <f t="shared" si="0"/>
        <v>11</v>
      </c>
      <c r="P1" s="20">
        <f t="shared" si="0"/>
        <v>24</v>
      </c>
      <c r="Q1" s="20">
        <f t="shared" si="0"/>
        <v>26</v>
      </c>
      <c r="R1" s="20">
        <f t="shared" si="0"/>
        <v>0</v>
      </c>
      <c r="S1" s="20">
        <f t="shared" si="0"/>
        <v>32</v>
      </c>
      <c r="T1" s="20">
        <f t="shared" si="0"/>
        <v>21</v>
      </c>
      <c r="U1" s="20">
        <f>COUNT(U4:U1054)</f>
        <v>17</v>
      </c>
      <c r="V1" s="20">
        <f>COUNT(V4:V1054)</f>
        <v>19</v>
      </c>
      <c r="W1" s="20">
        <f>COUNT(W4:W1054)</f>
        <v>20</v>
      </c>
      <c r="X1" s="20">
        <f>COUNT(X4:X1054)</f>
        <v>0</v>
      </c>
      <c r="Y1" s="20">
        <f>COUNT(Y4:Y1054)</f>
        <v>29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30"/>
      <c r="C3" s="30"/>
      <c r="D3" s="30" t="s">
        <v>1</v>
      </c>
      <c r="E3" s="30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17">
        <v>1</v>
      </c>
      <c r="B4" s="32" t="s">
        <v>159</v>
      </c>
      <c r="C4" s="32" t="s">
        <v>160</v>
      </c>
      <c r="D4" s="34"/>
      <c r="E4" s="32" t="s">
        <v>62</v>
      </c>
      <c r="F4" s="20">
        <f aca="true" t="shared" si="1" ref="F4:F35">COUNT(I4:Y4)</f>
        <v>11</v>
      </c>
      <c r="G4" s="20">
        <v>8</v>
      </c>
      <c r="H4" s="25">
        <f aca="true" t="shared" si="2" ref="H4:H35">+Z4</f>
        <v>790.1600000000001</v>
      </c>
      <c r="I4" s="41">
        <v>93.61</v>
      </c>
      <c r="J4" s="41">
        <v>90.93</v>
      </c>
      <c r="K4" s="26"/>
      <c r="L4" s="16">
        <v>100</v>
      </c>
      <c r="M4" s="26"/>
      <c r="N4" s="26"/>
      <c r="O4" s="26"/>
      <c r="P4" s="26">
        <v>96.62</v>
      </c>
      <c r="Q4" s="26">
        <v>100</v>
      </c>
      <c r="R4" s="26"/>
      <c r="S4" s="26">
        <v>97.4</v>
      </c>
      <c r="T4" s="26">
        <v>100</v>
      </c>
      <c r="U4" s="26">
        <v>100</v>
      </c>
      <c r="V4" s="26">
        <v>96.14</v>
      </c>
      <c r="W4" s="26">
        <v>100</v>
      </c>
      <c r="X4" s="26"/>
      <c r="Y4" s="41">
        <v>93.15</v>
      </c>
      <c r="Z4" s="19">
        <f>SUM(I4:Y4)-(J4+I4+Y4)</f>
        <v>790.1600000000001</v>
      </c>
      <c r="AA4" s="7">
        <f>SUM(LARGE(AB4:AN4,{1,2,3,4,5,6,7,8}))</f>
        <v>790.16</v>
      </c>
      <c r="AB4" s="7">
        <f aca="true" t="shared" si="3" ref="AB4:AB35">+IF(COUNT($I4:$O4)&gt;0,LARGE($I4:$O4,1),0)</f>
        <v>100</v>
      </c>
      <c r="AC4" s="7">
        <f aca="true" t="shared" si="4" ref="AC4:AC35">+IF(COUNT($I4:$O4)&gt;1,LARGE($I4:$O4,2),0)</f>
        <v>93.61</v>
      </c>
      <c r="AD4" s="7">
        <f aca="true" t="shared" si="5" ref="AD4:AD35">+IF(COUNT($I4:$O4)&gt;2,LARGE($I4:$O4,3),0)</f>
        <v>90.93</v>
      </c>
      <c r="AE4" s="7">
        <f aca="true" t="shared" si="6" ref="AE4:AE35">+IF(COUNT($I4:$O4)&gt;3,LARGE($I4:$O4,4),0)</f>
        <v>0</v>
      </c>
      <c r="AF4" s="7">
        <f aca="true" t="shared" si="7" ref="AF4:AF35">+IF(COUNT($P4:$Y4)&gt;0,LARGE($P4:$Y4,1),0)</f>
        <v>100</v>
      </c>
      <c r="AG4" s="7">
        <f aca="true" t="shared" si="8" ref="AG4:AG35">+IF(COUNT($P4:$Y4)&gt;1,LARGE($P4:$Y4,2),0)</f>
        <v>100</v>
      </c>
      <c r="AH4" s="7">
        <f aca="true" t="shared" si="9" ref="AH4:AH35">+IF(COUNT($P4:$Y4)&gt;2,LARGE($P4:$Y4,3),0)</f>
        <v>100</v>
      </c>
      <c r="AI4" s="7">
        <f aca="true" t="shared" si="10" ref="AI4:AI35">+IF(COUNT($P4:$Y4)&gt;3,LARGE($P4:$Y4,4),0)</f>
        <v>100</v>
      </c>
      <c r="AJ4" s="7">
        <f aca="true" t="shared" si="11" ref="AJ4:AJ35">+IF(COUNT($P4:$Y4)&gt;4,LARGE($P4:$Y4,5),0)</f>
        <v>97.4</v>
      </c>
      <c r="AK4" s="7">
        <f aca="true" t="shared" si="12" ref="AK4:AK35">+IF(COUNT($P4:$Y4)&gt;5,LARGE($P4:$Y4,6),0)</f>
        <v>96.62</v>
      </c>
      <c r="AL4" s="7">
        <f aca="true" t="shared" si="13" ref="AL4:AL35">+IF(COUNT($P4:$Y4)&gt;6,LARGE($P4:$Y4,7),0)</f>
        <v>96.14</v>
      </c>
      <c r="AM4" s="7">
        <f aca="true" t="shared" si="14" ref="AM4:AM35">+IF(COUNT($P4:$Y4)&gt;7,LARGE($P4:$Y4,8),0)</f>
        <v>93.15</v>
      </c>
    </row>
    <row r="5" spans="1:40" s="11" customFormat="1" ht="15">
      <c r="A5" s="26">
        <v>2</v>
      </c>
      <c r="B5" s="32" t="s">
        <v>98</v>
      </c>
      <c r="C5" s="32" t="s">
        <v>100</v>
      </c>
      <c r="D5" s="34"/>
      <c r="E5" s="32" t="s">
        <v>491</v>
      </c>
      <c r="F5" s="20">
        <f t="shared" si="1"/>
        <v>9</v>
      </c>
      <c r="G5" s="20">
        <v>8</v>
      </c>
      <c r="H5" s="25">
        <f t="shared" si="2"/>
        <v>786.4</v>
      </c>
      <c r="I5" s="26"/>
      <c r="J5" s="26"/>
      <c r="K5" s="26"/>
      <c r="L5" s="16"/>
      <c r="M5" s="26"/>
      <c r="N5" s="26"/>
      <c r="O5" s="26">
        <v>97.51</v>
      </c>
      <c r="P5" s="26">
        <v>100</v>
      </c>
      <c r="Q5" s="26">
        <v>97.37</v>
      </c>
      <c r="R5" s="26"/>
      <c r="S5" s="26">
        <v>100</v>
      </c>
      <c r="T5" s="26">
        <v>95.98</v>
      </c>
      <c r="U5" s="26">
        <v>99.84</v>
      </c>
      <c r="V5" s="41">
        <v>93.8</v>
      </c>
      <c r="W5" s="26">
        <v>97.65</v>
      </c>
      <c r="X5" s="26"/>
      <c r="Y5" s="26">
        <v>98.05</v>
      </c>
      <c r="Z5" s="19">
        <f>SUM(I5:Y5)-(V5)</f>
        <v>786.4</v>
      </c>
      <c r="AA5" s="7">
        <f>SUM(LARGE(AB5:AN5,{1,2,3,4,5,6,7,8}))</f>
        <v>786.4000000000001</v>
      </c>
      <c r="AB5" s="7">
        <f t="shared" si="3"/>
        <v>97.51</v>
      </c>
      <c r="AC5" s="7">
        <f t="shared" si="4"/>
        <v>0</v>
      </c>
      <c r="AD5" s="7">
        <f t="shared" si="5"/>
        <v>0</v>
      </c>
      <c r="AE5" s="7">
        <f t="shared" si="6"/>
        <v>0</v>
      </c>
      <c r="AF5" s="7">
        <f t="shared" si="7"/>
        <v>100</v>
      </c>
      <c r="AG5" s="7">
        <f t="shared" si="8"/>
        <v>100</v>
      </c>
      <c r="AH5" s="7">
        <f t="shared" si="9"/>
        <v>99.84</v>
      </c>
      <c r="AI5" s="7">
        <f t="shared" si="10"/>
        <v>98.05</v>
      </c>
      <c r="AJ5" s="7">
        <f t="shared" si="11"/>
        <v>97.65</v>
      </c>
      <c r="AK5" s="7">
        <f t="shared" si="12"/>
        <v>97.37</v>
      </c>
      <c r="AL5" s="7">
        <f t="shared" si="13"/>
        <v>95.98</v>
      </c>
      <c r="AM5" s="7">
        <f t="shared" si="14"/>
        <v>93.8</v>
      </c>
      <c r="AN5"/>
    </row>
    <row r="6" spans="1:40" s="11" customFormat="1" ht="15">
      <c r="A6" s="26">
        <v>3</v>
      </c>
      <c r="B6" s="32" t="s">
        <v>152</v>
      </c>
      <c r="C6" s="32" t="s">
        <v>153</v>
      </c>
      <c r="D6" s="34"/>
      <c r="E6" s="32" t="s">
        <v>62</v>
      </c>
      <c r="F6" s="20">
        <f t="shared" si="1"/>
        <v>12</v>
      </c>
      <c r="G6" s="20">
        <v>8</v>
      </c>
      <c r="H6" s="25">
        <f t="shared" si="2"/>
        <v>780.0399999999997</v>
      </c>
      <c r="I6" s="26"/>
      <c r="J6" s="41">
        <v>94.9</v>
      </c>
      <c r="K6" s="41">
        <v>92.44</v>
      </c>
      <c r="L6" s="16"/>
      <c r="M6" s="26">
        <v>95.7</v>
      </c>
      <c r="N6" s="26">
        <v>100</v>
      </c>
      <c r="O6" s="26"/>
      <c r="P6" s="26">
        <v>94.93</v>
      </c>
      <c r="Q6" s="41">
        <v>94.31</v>
      </c>
      <c r="R6" s="26"/>
      <c r="S6" s="26">
        <v>98.79</v>
      </c>
      <c r="T6" s="26">
        <v>98.53</v>
      </c>
      <c r="U6" s="26">
        <v>99.12</v>
      </c>
      <c r="V6" s="26">
        <v>95.94</v>
      </c>
      <c r="W6" s="41">
        <v>94.79</v>
      </c>
      <c r="X6" s="26"/>
      <c r="Y6" s="26">
        <v>97.03</v>
      </c>
      <c r="Z6" s="19">
        <f>SUM(I6:Y6)-(K6+Q6+W6+J6)</f>
        <v>780.0399999999997</v>
      </c>
      <c r="AA6" s="7">
        <f>SUM(LARGE(AB6:AN6,{1,2,3,4,5,6,7,8}))</f>
        <v>780.0400000000002</v>
      </c>
      <c r="AB6" s="7">
        <f t="shared" si="3"/>
        <v>100</v>
      </c>
      <c r="AC6" s="7">
        <f t="shared" si="4"/>
        <v>95.7</v>
      </c>
      <c r="AD6" s="7">
        <f t="shared" si="5"/>
        <v>94.9</v>
      </c>
      <c r="AE6" s="7">
        <f t="shared" si="6"/>
        <v>92.44</v>
      </c>
      <c r="AF6" s="7">
        <f t="shared" si="7"/>
        <v>99.12</v>
      </c>
      <c r="AG6" s="7">
        <f t="shared" si="8"/>
        <v>98.79</v>
      </c>
      <c r="AH6" s="7">
        <f t="shared" si="9"/>
        <v>98.53</v>
      </c>
      <c r="AI6" s="7">
        <f t="shared" si="10"/>
        <v>97.03</v>
      </c>
      <c r="AJ6" s="7">
        <f t="shared" si="11"/>
        <v>95.94</v>
      </c>
      <c r="AK6" s="7">
        <f t="shared" si="12"/>
        <v>94.93</v>
      </c>
      <c r="AL6" s="7">
        <f t="shared" si="13"/>
        <v>94.79</v>
      </c>
      <c r="AM6" s="7">
        <f t="shared" si="14"/>
        <v>94.31</v>
      </c>
      <c r="AN6"/>
    </row>
    <row r="7" spans="1:40" s="11" customFormat="1" ht="15">
      <c r="A7" s="26">
        <v>4</v>
      </c>
      <c r="B7" s="32" t="s">
        <v>157</v>
      </c>
      <c r="C7" s="32" t="s">
        <v>158</v>
      </c>
      <c r="D7" s="34"/>
      <c r="E7" s="32" t="s">
        <v>63</v>
      </c>
      <c r="F7" s="20">
        <f t="shared" si="1"/>
        <v>14</v>
      </c>
      <c r="G7" s="20">
        <v>8</v>
      </c>
      <c r="H7" s="25">
        <f t="shared" si="2"/>
        <v>759.09</v>
      </c>
      <c r="I7" s="26">
        <v>98.61</v>
      </c>
      <c r="J7" s="26">
        <v>91.36</v>
      </c>
      <c r="K7" s="41">
        <v>89.21</v>
      </c>
      <c r="L7" s="42">
        <v>87.92</v>
      </c>
      <c r="M7" s="41">
        <v>88.34</v>
      </c>
      <c r="N7" s="41">
        <v>86.56</v>
      </c>
      <c r="O7" s="26">
        <v>92.09</v>
      </c>
      <c r="P7" s="41">
        <v>90.91</v>
      </c>
      <c r="Q7" s="26"/>
      <c r="R7" s="26"/>
      <c r="S7" s="26">
        <v>96.07</v>
      </c>
      <c r="T7" s="26">
        <v>95.94</v>
      </c>
      <c r="U7" s="26">
        <v>96.28</v>
      </c>
      <c r="V7" s="41">
        <v>87.89</v>
      </c>
      <c r="W7" s="26">
        <v>93.41</v>
      </c>
      <c r="X7" s="26"/>
      <c r="Y7" s="26">
        <v>95.33</v>
      </c>
      <c r="Z7" s="19">
        <f>SUM(I7:Y7)-(L7+N7+V7+M7+K7+P7)</f>
        <v>759.09</v>
      </c>
      <c r="AA7" s="7">
        <f>SUM(LARGE(AB7:AN7,{1,2,3,4,5,6,7,8}))</f>
        <v>759.09</v>
      </c>
      <c r="AB7" s="7">
        <f t="shared" si="3"/>
        <v>98.61</v>
      </c>
      <c r="AC7" s="7">
        <f t="shared" si="4"/>
        <v>92.09</v>
      </c>
      <c r="AD7" s="7">
        <f t="shared" si="5"/>
        <v>91.36</v>
      </c>
      <c r="AE7" s="7">
        <f t="shared" si="6"/>
        <v>89.21</v>
      </c>
      <c r="AF7" s="7">
        <f t="shared" si="7"/>
        <v>96.28</v>
      </c>
      <c r="AG7" s="7">
        <f t="shared" si="8"/>
        <v>96.07</v>
      </c>
      <c r="AH7" s="7">
        <f t="shared" si="9"/>
        <v>95.94</v>
      </c>
      <c r="AI7" s="7">
        <f t="shared" si="10"/>
        <v>95.33</v>
      </c>
      <c r="AJ7" s="7">
        <f t="shared" si="11"/>
        <v>93.41</v>
      </c>
      <c r="AK7" s="7">
        <f t="shared" si="12"/>
        <v>90.91</v>
      </c>
      <c r="AL7" s="7">
        <f t="shared" si="13"/>
        <v>87.89</v>
      </c>
      <c r="AM7" s="7">
        <f t="shared" si="14"/>
        <v>0</v>
      </c>
      <c r="AN7"/>
    </row>
    <row r="8" spans="1:40" s="11" customFormat="1" ht="15">
      <c r="A8" s="26">
        <v>5</v>
      </c>
      <c r="B8" s="32" t="s">
        <v>161</v>
      </c>
      <c r="C8" s="32" t="s">
        <v>162</v>
      </c>
      <c r="D8" s="34"/>
      <c r="E8" s="32" t="s">
        <v>149</v>
      </c>
      <c r="F8" s="20">
        <f t="shared" si="1"/>
        <v>10</v>
      </c>
      <c r="G8" s="20">
        <v>8</v>
      </c>
      <c r="H8" s="25">
        <f t="shared" si="2"/>
        <v>747.7199999999999</v>
      </c>
      <c r="I8" s="26">
        <v>96.92</v>
      </c>
      <c r="J8" s="26">
        <v>89.96</v>
      </c>
      <c r="K8" s="41">
        <v>87.35</v>
      </c>
      <c r="L8" s="16"/>
      <c r="M8" s="26"/>
      <c r="N8" s="26">
        <v>91.14</v>
      </c>
      <c r="O8" s="26"/>
      <c r="P8" s="26">
        <v>91.3</v>
      </c>
      <c r="Q8" s="26">
        <v>93.88</v>
      </c>
      <c r="R8" s="26"/>
      <c r="S8" s="26">
        <v>95.63</v>
      </c>
      <c r="T8" s="26">
        <v>94.9</v>
      </c>
      <c r="U8" s="26"/>
      <c r="V8" s="26">
        <v>93.99</v>
      </c>
      <c r="W8" s="26"/>
      <c r="X8" s="26"/>
      <c r="Y8" s="41">
        <v>89.27</v>
      </c>
      <c r="Z8" s="19">
        <f>SUM(I8:Y8)-(K8+Y8)</f>
        <v>747.7199999999999</v>
      </c>
      <c r="AA8" s="7">
        <f>SUM(LARGE(AB8:AN8,{1,2,3,4,5,6,7,8}))</f>
        <v>747.72</v>
      </c>
      <c r="AB8" s="7">
        <f t="shared" si="3"/>
        <v>96.92</v>
      </c>
      <c r="AC8" s="7">
        <f t="shared" si="4"/>
        <v>91.14</v>
      </c>
      <c r="AD8" s="7">
        <f t="shared" si="5"/>
        <v>89.96</v>
      </c>
      <c r="AE8" s="7">
        <f t="shared" si="6"/>
        <v>87.35</v>
      </c>
      <c r="AF8" s="7">
        <f t="shared" si="7"/>
        <v>95.63</v>
      </c>
      <c r="AG8" s="7">
        <f t="shared" si="8"/>
        <v>94.9</v>
      </c>
      <c r="AH8" s="7">
        <f t="shared" si="9"/>
        <v>93.99</v>
      </c>
      <c r="AI8" s="7">
        <f t="shared" si="10"/>
        <v>93.88</v>
      </c>
      <c r="AJ8" s="7">
        <f t="shared" si="11"/>
        <v>91.3</v>
      </c>
      <c r="AK8" s="7">
        <f t="shared" si="12"/>
        <v>89.27</v>
      </c>
      <c r="AL8" s="7">
        <f t="shared" si="13"/>
        <v>0</v>
      </c>
      <c r="AM8" s="7">
        <f t="shared" si="14"/>
        <v>0</v>
      </c>
      <c r="AN8"/>
    </row>
    <row r="9" spans="1:40" s="11" customFormat="1" ht="15">
      <c r="A9" s="26">
        <v>6</v>
      </c>
      <c r="B9" s="32" t="s">
        <v>68</v>
      </c>
      <c r="C9" s="32" t="s">
        <v>154</v>
      </c>
      <c r="D9" s="34"/>
      <c r="E9" s="32" t="s">
        <v>61</v>
      </c>
      <c r="F9" s="20">
        <f t="shared" si="1"/>
        <v>9</v>
      </c>
      <c r="G9" s="20">
        <v>8</v>
      </c>
      <c r="H9" s="25">
        <f t="shared" si="2"/>
        <v>746.6899999999999</v>
      </c>
      <c r="I9" s="26">
        <v>100</v>
      </c>
      <c r="J9" s="26">
        <v>91.7</v>
      </c>
      <c r="K9" s="26">
        <v>91.72</v>
      </c>
      <c r="L9" s="16"/>
      <c r="M9" s="26"/>
      <c r="N9" s="26">
        <v>92.74</v>
      </c>
      <c r="O9" s="26"/>
      <c r="P9" s="26">
        <v>91.78</v>
      </c>
      <c r="Q9" s="26">
        <v>91.21</v>
      </c>
      <c r="R9" s="26"/>
      <c r="S9" s="26"/>
      <c r="T9" s="26">
        <v>91.79</v>
      </c>
      <c r="U9" s="26"/>
      <c r="V9" s="26"/>
      <c r="W9" s="41">
        <v>91.08</v>
      </c>
      <c r="X9" s="26"/>
      <c r="Y9" s="26">
        <v>95.75</v>
      </c>
      <c r="Z9" s="19">
        <f>SUM(I9:Y9)-(W9)</f>
        <v>746.6899999999999</v>
      </c>
      <c r="AA9" s="7">
        <f>SUM(LARGE(AB9:AN9,{1,2,3,4,5,6,7,8}))</f>
        <v>746.6900000000002</v>
      </c>
      <c r="AB9" s="7">
        <f t="shared" si="3"/>
        <v>100</v>
      </c>
      <c r="AC9" s="7">
        <f t="shared" si="4"/>
        <v>92.74</v>
      </c>
      <c r="AD9" s="7">
        <f t="shared" si="5"/>
        <v>91.72</v>
      </c>
      <c r="AE9" s="7">
        <f t="shared" si="6"/>
        <v>91.7</v>
      </c>
      <c r="AF9" s="7">
        <f t="shared" si="7"/>
        <v>95.75</v>
      </c>
      <c r="AG9" s="7">
        <f t="shared" si="8"/>
        <v>91.79</v>
      </c>
      <c r="AH9" s="7">
        <f t="shared" si="9"/>
        <v>91.78</v>
      </c>
      <c r="AI9" s="7">
        <f t="shared" si="10"/>
        <v>91.21</v>
      </c>
      <c r="AJ9" s="7">
        <f t="shared" si="11"/>
        <v>91.08</v>
      </c>
      <c r="AK9" s="7">
        <f t="shared" si="12"/>
        <v>0</v>
      </c>
      <c r="AL9" s="7">
        <f t="shared" si="13"/>
        <v>0</v>
      </c>
      <c r="AM9" s="7">
        <f t="shared" si="14"/>
        <v>0</v>
      </c>
      <c r="AN9"/>
    </row>
    <row r="10" spans="1:40" s="11" customFormat="1" ht="15">
      <c r="A10" s="26">
        <v>7</v>
      </c>
      <c r="B10" s="32" t="s">
        <v>84</v>
      </c>
      <c r="C10" s="32" t="s">
        <v>346</v>
      </c>
      <c r="D10" s="34"/>
      <c r="E10" s="32" t="s">
        <v>347</v>
      </c>
      <c r="F10" s="20">
        <f t="shared" si="1"/>
        <v>11</v>
      </c>
      <c r="G10" s="20">
        <v>8</v>
      </c>
      <c r="H10" s="25">
        <f t="shared" si="2"/>
        <v>745.8499999999999</v>
      </c>
      <c r="I10" s="26">
        <v>100</v>
      </c>
      <c r="J10" s="26"/>
      <c r="K10" s="26">
        <v>90.45</v>
      </c>
      <c r="L10" s="16"/>
      <c r="M10" s="26">
        <v>92.51</v>
      </c>
      <c r="N10" s="26">
        <v>98.88</v>
      </c>
      <c r="O10" s="26"/>
      <c r="P10" s="26">
        <v>89.3</v>
      </c>
      <c r="Q10" s="41">
        <v>88.14</v>
      </c>
      <c r="R10" s="26"/>
      <c r="S10" s="41">
        <v>84.38</v>
      </c>
      <c r="T10" s="26"/>
      <c r="U10" s="26">
        <v>91.14</v>
      </c>
      <c r="V10" s="26">
        <v>91.4</v>
      </c>
      <c r="W10" s="41">
        <v>87.74</v>
      </c>
      <c r="X10" s="26"/>
      <c r="Y10" s="26">
        <v>92.17</v>
      </c>
      <c r="Z10" s="19">
        <f>SUM(I10:Y10)-(S10+W10+Q10)</f>
        <v>745.8499999999999</v>
      </c>
      <c r="AA10" s="7">
        <f>SUM(LARGE(AB10:AN10,{1,2,3,4,5,6,7,8}))</f>
        <v>745.85</v>
      </c>
      <c r="AB10" s="7">
        <f t="shared" si="3"/>
        <v>100</v>
      </c>
      <c r="AC10" s="7">
        <f t="shared" si="4"/>
        <v>98.88</v>
      </c>
      <c r="AD10" s="7">
        <f t="shared" si="5"/>
        <v>92.51</v>
      </c>
      <c r="AE10" s="7">
        <f t="shared" si="6"/>
        <v>90.45</v>
      </c>
      <c r="AF10" s="7">
        <f t="shared" si="7"/>
        <v>92.17</v>
      </c>
      <c r="AG10" s="7">
        <f t="shared" si="8"/>
        <v>91.4</v>
      </c>
      <c r="AH10" s="7">
        <f t="shared" si="9"/>
        <v>91.14</v>
      </c>
      <c r="AI10" s="7">
        <f t="shared" si="10"/>
        <v>89.3</v>
      </c>
      <c r="AJ10" s="7">
        <f t="shared" si="11"/>
        <v>88.14</v>
      </c>
      <c r="AK10" s="7">
        <f t="shared" si="12"/>
        <v>87.74</v>
      </c>
      <c r="AL10" s="7">
        <f t="shared" si="13"/>
        <v>84.38</v>
      </c>
      <c r="AM10" s="7">
        <f t="shared" si="14"/>
        <v>0</v>
      </c>
      <c r="AN10"/>
    </row>
    <row r="11" spans="1:40" s="11" customFormat="1" ht="15">
      <c r="A11" s="26">
        <v>8</v>
      </c>
      <c r="B11" s="32" t="s">
        <v>163</v>
      </c>
      <c r="C11" s="32" t="s">
        <v>162</v>
      </c>
      <c r="D11" s="34"/>
      <c r="E11" s="32" t="s">
        <v>149</v>
      </c>
      <c r="F11" s="20">
        <f t="shared" si="1"/>
        <v>9</v>
      </c>
      <c r="G11" s="20">
        <v>8</v>
      </c>
      <c r="H11" s="25">
        <f t="shared" si="2"/>
        <v>737.02</v>
      </c>
      <c r="I11" s="26">
        <v>98.49</v>
      </c>
      <c r="J11" s="26">
        <v>88.58</v>
      </c>
      <c r="K11" s="41">
        <v>85.69</v>
      </c>
      <c r="L11" s="16"/>
      <c r="M11" s="26"/>
      <c r="N11" s="26">
        <v>93.51</v>
      </c>
      <c r="O11" s="26"/>
      <c r="P11" s="26"/>
      <c r="Q11" s="26">
        <v>91.85</v>
      </c>
      <c r="R11" s="26"/>
      <c r="S11" s="26">
        <v>93.42</v>
      </c>
      <c r="T11" s="26">
        <v>89.11</v>
      </c>
      <c r="U11" s="26"/>
      <c r="V11" s="26">
        <v>90.28</v>
      </c>
      <c r="W11" s="26"/>
      <c r="X11" s="26"/>
      <c r="Y11" s="26">
        <v>91.78</v>
      </c>
      <c r="Z11" s="19">
        <f>SUM(I11:Y11)-(K11)</f>
        <v>737.02</v>
      </c>
      <c r="AA11" s="7">
        <f>SUM(LARGE(AB11:AN11,{1,2,3,4,5,6,7,8}))</f>
        <v>737.02</v>
      </c>
      <c r="AB11" s="7">
        <f t="shared" si="3"/>
        <v>98.49</v>
      </c>
      <c r="AC11" s="7">
        <f t="shared" si="4"/>
        <v>93.51</v>
      </c>
      <c r="AD11" s="7">
        <f t="shared" si="5"/>
        <v>88.58</v>
      </c>
      <c r="AE11" s="7">
        <f t="shared" si="6"/>
        <v>85.69</v>
      </c>
      <c r="AF11" s="7">
        <f t="shared" si="7"/>
        <v>93.42</v>
      </c>
      <c r="AG11" s="7">
        <f t="shared" si="8"/>
        <v>91.85</v>
      </c>
      <c r="AH11" s="7">
        <f t="shared" si="9"/>
        <v>91.78</v>
      </c>
      <c r="AI11" s="7">
        <f t="shared" si="10"/>
        <v>90.28</v>
      </c>
      <c r="AJ11" s="7">
        <f t="shared" si="11"/>
        <v>89.11</v>
      </c>
      <c r="AK11" s="7">
        <f t="shared" si="12"/>
        <v>0</v>
      </c>
      <c r="AL11" s="7">
        <f t="shared" si="13"/>
        <v>0</v>
      </c>
      <c r="AM11" s="7">
        <f t="shared" si="14"/>
        <v>0</v>
      </c>
      <c r="AN11"/>
    </row>
    <row r="12" spans="1:40" s="11" customFormat="1" ht="15">
      <c r="A12" s="26">
        <v>9</v>
      </c>
      <c r="B12" s="32" t="s">
        <v>164</v>
      </c>
      <c r="C12" s="32" t="s">
        <v>165</v>
      </c>
      <c r="D12" s="34"/>
      <c r="E12" s="32" t="s">
        <v>203</v>
      </c>
      <c r="F12" s="20">
        <f t="shared" si="1"/>
        <v>10</v>
      </c>
      <c r="G12" s="20">
        <v>8</v>
      </c>
      <c r="H12" s="25">
        <f t="shared" si="2"/>
        <v>714.6099999999999</v>
      </c>
      <c r="I12" s="26"/>
      <c r="J12" s="41">
        <v>87.07</v>
      </c>
      <c r="K12" s="26">
        <v>87.87</v>
      </c>
      <c r="L12" s="16"/>
      <c r="M12" s="26">
        <v>90.14</v>
      </c>
      <c r="N12" s="26"/>
      <c r="O12" s="26"/>
      <c r="P12" s="26">
        <v>89.24</v>
      </c>
      <c r="Q12" s="26">
        <v>88.96</v>
      </c>
      <c r="R12" s="26"/>
      <c r="S12" s="26">
        <v>88.16</v>
      </c>
      <c r="T12" s="41">
        <v>86.45</v>
      </c>
      <c r="U12" s="26"/>
      <c r="V12" s="26">
        <v>89.41</v>
      </c>
      <c r="W12" s="26">
        <v>90.89</v>
      </c>
      <c r="X12" s="26"/>
      <c r="Y12" s="26">
        <v>89.94</v>
      </c>
      <c r="Z12" s="19">
        <f>SUM(I12:Y12)-(T12+J12)</f>
        <v>714.6099999999999</v>
      </c>
      <c r="AA12" s="7">
        <f>SUM(LARGE(AB12:AN12,{1,2,3,4,5,6,7,8}))</f>
        <v>714.61</v>
      </c>
      <c r="AB12" s="7">
        <f t="shared" si="3"/>
        <v>90.14</v>
      </c>
      <c r="AC12" s="7">
        <f t="shared" si="4"/>
        <v>87.87</v>
      </c>
      <c r="AD12" s="7">
        <f t="shared" si="5"/>
        <v>87.07</v>
      </c>
      <c r="AE12" s="7">
        <f t="shared" si="6"/>
        <v>0</v>
      </c>
      <c r="AF12" s="7">
        <f t="shared" si="7"/>
        <v>90.89</v>
      </c>
      <c r="AG12" s="7">
        <f t="shared" si="8"/>
        <v>89.94</v>
      </c>
      <c r="AH12" s="7">
        <f t="shared" si="9"/>
        <v>89.41</v>
      </c>
      <c r="AI12" s="7">
        <f t="shared" si="10"/>
        <v>89.24</v>
      </c>
      <c r="AJ12" s="7">
        <f t="shared" si="11"/>
        <v>88.96</v>
      </c>
      <c r="AK12" s="7">
        <f t="shared" si="12"/>
        <v>88.16</v>
      </c>
      <c r="AL12" s="7">
        <f t="shared" si="13"/>
        <v>86.45</v>
      </c>
      <c r="AM12" s="7">
        <f t="shared" si="14"/>
        <v>0</v>
      </c>
      <c r="AN12"/>
    </row>
    <row r="13" spans="1:40" s="11" customFormat="1" ht="15">
      <c r="A13" s="26">
        <v>10</v>
      </c>
      <c r="B13" s="32" t="s">
        <v>173</v>
      </c>
      <c r="C13" s="32" t="s">
        <v>100</v>
      </c>
      <c r="D13" s="34"/>
      <c r="E13" s="32" t="s">
        <v>88</v>
      </c>
      <c r="F13" s="20">
        <f t="shared" si="1"/>
        <v>11</v>
      </c>
      <c r="G13" s="20">
        <v>8</v>
      </c>
      <c r="H13" s="25">
        <f t="shared" si="2"/>
        <v>702.27</v>
      </c>
      <c r="I13" s="26">
        <v>90.71</v>
      </c>
      <c r="J13" s="41">
        <v>81.43</v>
      </c>
      <c r="K13" s="41">
        <v>79.11</v>
      </c>
      <c r="L13" s="42">
        <v>83.33</v>
      </c>
      <c r="M13" s="26"/>
      <c r="N13" s="26"/>
      <c r="O13" s="26"/>
      <c r="P13" s="26">
        <v>87.27</v>
      </c>
      <c r="Q13" s="26">
        <v>87.71</v>
      </c>
      <c r="R13" s="26"/>
      <c r="S13" s="26">
        <v>87.05</v>
      </c>
      <c r="T13" s="26"/>
      <c r="U13" s="26">
        <v>87.85</v>
      </c>
      <c r="V13" s="26">
        <v>86.52</v>
      </c>
      <c r="W13" s="26">
        <v>85.83</v>
      </c>
      <c r="X13" s="26"/>
      <c r="Y13" s="26">
        <v>89.33</v>
      </c>
      <c r="Z13" s="19">
        <f>SUM(I13:Y13)-(K13+J13+L13)</f>
        <v>702.27</v>
      </c>
      <c r="AA13" s="7">
        <f>SUM(LARGE(AB13:AN13,{1,2,3,4,5,6,7,8}))</f>
        <v>702.27</v>
      </c>
      <c r="AB13" s="7">
        <f t="shared" si="3"/>
        <v>90.71</v>
      </c>
      <c r="AC13" s="7">
        <f t="shared" si="4"/>
        <v>83.33</v>
      </c>
      <c r="AD13" s="7">
        <f t="shared" si="5"/>
        <v>81.43</v>
      </c>
      <c r="AE13" s="7">
        <f t="shared" si="6"/>
        <v>79.11</v>
      </c>
      <c r="AF13" s="7">
        <f t="shared" si="7"/>
        <v>89.33</v>
      </c>
      <c r="AG13" s="7">
        <f t="shared" si="8"/>
        <v>87.85</v>
      </c>
      <c r="AH13" s="7">
        <f t="shared" si="9"/>
        <v>87.71</v>
      </c>
      <c r="AI13" s="7">
        <f t="shared" si="10"/>
        <v>87.27</v>
      </c>
      <c r="AJ13" s="7">
        <f t="shared" si="11"/>
        <v>87.05</v>
      </c>
      <c r="AK13" s="7">
        <f t="shared" si="12"/>
        <v>86.52</v>
      </c>
      <c r="AL13" s="7">
        <f t="shared" si="13"/>
        <v>85.83</v>
      </c>
      <c r="AM13" s="7">
        <f t="shared" si="14"/>
        <v>0</v>
      </c>
      <c r="AN13"/>
    </row>
    <row r="14" spans="1:40" s="11" customFormat="1" ht="15">
      <c r="A14" s="26">
        <v>11</v>
      </c>
      <c r="B14" s="32" t="s">
        <v>166</v>
      </c>
      <c r="C14" s="32" t="s">
        <v>47</v>
      </c>
      <c r="D14" s="34"/>
      <c r="E14" s="32" t="s">
        <v>63</v>
      </c>
      <c r="F14" s="20">
        <f t="shared" si="1"/>
        <v>10</v>
      </c>
      <c r="G14" s="20">
        <v>8</v>
      </c>
      <c r="H14" s="25">
        <f t="shared" si="2"/>
        <v>697.1600000000001</v>
      </c>
      <c r="I14" s="26">
        <v>90.9</v>
      </c>
      <c r="J14" s="26">
        <v>85.96</v>
      </c>
      <c r="K14" s="26">
        <v>80.85</v>
      </c>
      <c r="L14" s="42">
        <v>78.85</v>
      </c>
      <c r="M14" s="26">
        <v>86.62</v>
      </c>
      <c r="N14" s="26"/>
      <c r="O14" s="26">
        <v>84.17</v>
      </c>
      <c r="P14" s="26"/>
      <c r="Q14" s="26"/>
      <c r="R14" s="26"/>
      <c r="S14" s="26">
        <v>89.55</v>
      </c>
      <c r="T14" s="26">
        <v>85.31</v>
      </c>
      <c r="U14" s="26">
        <v>88.16</v>
      </c>
      <c r="V14" s="26"/>
      <c r="W14" s="26"/>
      <c r="X14" s="26"/>
      <c r="Y14" s="26">
        <v>86.49</v>
      </c>
      <c r="Z14" s="19">
        <f>SUM(I14:Y14)-(L14+K14)</f>
        <v>697.1600000000001</v>
      </c>
      <c r="AA14" s="7">
        <f>SUM(LARGE(AB14:AN14,{1,2,3,4,5,6,7,8}))</f>
        <v>697.16</v>
      </c>
      <c r="AB14" s="7">
        <f t="shared" si="3"/>
        <v>90.9</v>
      </c>
      <c r="AC14" s="7">
        <f t="shared" si="4"/>
        <v>86.62</v>
      </c>
      <c r="AD14" s="7">
        <f t="shared" si="5"/>
        <v>85.96</v>
      </c>
      <c r="AE14" s="7">
        <f t="shared" si="6"/>
        <v>84.17</v>
      </c>
      <c r="AF14" s="7">
        <f t="shared" si="7"/>
        <v>89.55</v>
      </c>
      <c r="AG14" s="7">
        <f t="shared" si="8"/>
        <v>88.16</v>
      </c>
      <c r="AH14" s="7">
        <f t="shared" si="9"/>
        <v>86.49</v>
      </c>
      <c r="AI14" s="7">
        <f t="shared" si="10"/>
        <v>85.31</v>
      </c>
      <c r="AJ14" s="7">
        <f t="shared" si="11"/>
        <v>0</v>
      </c>
      <c r="AK14" s="7">
        <f t="shared" si="12"/>
        <v>0</v>
      </c>
      <c r="AL14" s="7">
        <f t="shared" si="13"/>
        <v>0</v>
      </c>
      <c r="AM14" s="7">
        <f t="shared" si="14"/>
        <v>0</v>
      </c>
      <c r="AN14"/>
    </row>
    <row r="15" spans="1:40" s="11" customFormat="1" ht="15">
      <c r="A15" s="26">
        <v>12</v>
      </c>
      <c r="B15" s="32" t="s">
        <v>171</v>
      </c>
      <c r="C15" s="32" t="s">
        <v>172</v>
      </c>
      <c r="D15" s="34"/>
      <c r="E15" s="32" t="s">
        <v>66</v>
      </c>
      <c r="F15" s="20">
        <f t="shared" si="1"/>
        <v>11</v>
      </c>
      <c r="G15" s="20">
        <v>8</v>
      </c>
      <c r="H15" s="25">
        <f t="shared" si="2"/>
        <v>687.1899999999998</v>
      </c>
      <c r="I15" s="26"/>
      <c r="J15" s="41">
        <v>82.26</v>
      </c>
      <c r="K15" s="26"/>
      <c r="L15" s="42">
        <v>82.56</v>
      </c>
      <c r="M15" s="41">
        <v>81.64</v>
      </c>
      <c r="N15" s="26">
        <v>82.85</v>
      </c>
      <c r="O15" s="26">
        <v>87.82</v>
      </c>
      <c r="P15" s="26">
        <v>87.23</v>
      </c>
      <c r="Q15" s="26">
        <v>86.09</v>
      </c>
      <c r="R15" s="26"/>
      <c r="S15" s="26">
        <v>85.41</v>
      </c>
      <c r="T15" s="26"/>
      <c r="U15" s="26">
        <v>86.75</v>
      </c>
      <c r="V15" s="26">
        <v>84.89</v>
      </c>
      <c r="W15" s="26"/>
      <c r="X15" s="26"/>
      <c r="Y15" s="26">
        <v>86.15</v>
      </c>
      <c r="Z15" s="19">
        <f>SUM(I15:Y15)-(M15+J15+L15)</f>
        <v>687.1899999999998</v>
      </c>
      <c r="AA15" s="7">
        <f>SUM(LARGE(AB15:AN15,{1,2,3,4,5,6,7,8}))</f>
        <v>687.19</v>
      </c>
      <c r="AB15" s="7">
        <f t="shared" si="3"/>
        <v>87.82</v>
      </c>
      <c r="AC15" s="7">
        <f t="shared" si="4"/>
        <v>82.85</v>
      </c>
      <c r="AD15" s="7">
        <f t="shared" si="5"/>
        <v>82.56</v>
      </c>
      <c r="AE15" s="7">
        <f t="shared" si="6"/>
        <v>82.26</v>
      </c>
      <c r="AF15" s="7">
        <f t="shared" si="7"/>
        <v>87.23</v>
      </c>
      <c r="AG15" s="7">
        <f t="shared" si="8"/>
        <v>86.75</v>
      </c>
      <c r="AH15" s="7">
        <f t="shared" si="9"/>
        <v>86.15</v>
      </c>
      <c r="AI15" s="7">
        <f t="shared" si="10"/>
        <v>86.09</v>
      </c>
      <c r="AJ15" s="7">
        <f t="shared" si="11"/>
        <v>85.41</v>
      </c>
      <c r="AK15" s="7">
        <f t="shared" si="12"/>
        <v>84.89</v>
      </c>
      <c r="AL15" s="7">
        <f t="shared" si="13"/>
        <v>0</v>
      </c>
      <c r="AM15" s="7">
        <f t="shared" si="14"/>
        <v>0</v>
      </c>
      <c r="AN15"/>
    </row>
    <row r="16" spans="1:40" s="11" customFormat="1" ht="15">
      <c r="A16" s="26">
        <v>13</v>
      </c>
      <c r="B16" s="32" t="s">
        <v>167</v>
      </c>
      <c r="C16" s="32" t="s">
        <v>168</v>
      </c>
      <c r="D16" s="34"/>
      <c r="E16" s="32" t="s">
        <v>204</v>
      </c>
      <c r="F16" s="20">
        <f t="shared" si="1"/>
        <v>8</v>
      </c>
      <c r="G16" s="20">
        <v>8</v>
      </c>
      <c r="H16" s="25">
        <f t="shared" si="2"/>
        <v>682.9300000000001</v>
      </c>
      <c r="I16" s="26">
        <v>92.08</v>
      </c>
      <c r="J16" s="26">
        <v>84.76</v>
      </c>
      <c r="K16" s="26">
        <v>87.22</v>
      </c>
      <c r="L16" s="16"/>
      <c r="M16" s="26"/>
      <c r="N16" s="26">
        <v>82.93</v>
      </c>
      <c r="O16" s="26"/>
      <c r="P16" s="26">
        <v>82.45</v>
      </c>
      <c r="Q16" s="26"/>
      <c r="R16" s="26"/>
      <c r="S16" s="26">
        <v>84</v>
      </c>
      <c r="T16" s="26"/>
      <c r="U16" s="26">
        <v>86.33</v>
      </c>
      <c r="V16" s="26">
        <v>83.16</v>
      </c>
      <c r="W16" s="26"/>
      <c r="X16" s="26"/>
      <c r="Y16" s="26"/>
      <c r="Z16" s="19">
        <f>SUM(I16:Y16)</f>
        <v>682.9300000000001</v>
      </c>
      <c r="AA16" s="7">
        <f>SUM(LARGE(AB16:AN16,{1,2,3,4,5,6,7,8}))</f>
        <v>682.9300000000001</v>
      </c>
      <c r="AB16" s="7">
        <f t="shared" si="3"/>
        <v>92.08</v>
      </c>
      <c r="AC16" s="7">
        <f t="shared" si="4"/>
        <v>87.22</v>
      </c>
      <c r="AD16" s="7">
        <f t="shared" si="5"/>
        <v>84.76</v>
      </c>
      <c r="AE16" s="7">
        <f t="shared" si="6"/>
        <v>82.93</v>
      </c>
      <c r="AF16" s="7">
        <f t="shared" si="7"/>
        <v>86.33</v>
      </c>
      <c r="AG16" s="7">
        <f t="shared" si="8"/>
        <v>84</v>
      </c>
      <c r="AH16" s="7">
        <f t="shared" si="9"/>
        <v>83.16</v>
      </c>
      <c r="AI16" s="7">
        <f t="shared" si="10"/>
        <v>82.45</v>
      </c>
      <c r="AJ16" s="7">
        <f t="shared" si="11"/>
        <v>0</v>
      </c>
      <c r="AK16" s="7">
        <f t="shared" si="12"/>
        <v>0</v>
      </c>
      <c r="AL16" s="7">
        <f t="shared" si="13"/>
        <v>0</v>
      </c>
      <c r="AM16" s="7">
        <f t="shared" si="14"/>
        <v>0</v>
      </c>
      <c r="AN16"/>
    </row>
    <row r="17" spans="1:40" s="11" customFormat="1" ht="15">
      <c r="A17" s="26">
        <v>14</v>
      </c>
      <c r="B17" s="32" t="s">
        <v>175</v>
      </c>
      <c r="C17" s="32" t="s">
        <v>158</v>
      </c>
      <c r="D17" s="34"/>
      <c r="E17" s="32" t="s">
        <v>88</v>
      </c>
      <c r="F17" s="20">
        <f t="shared" si="1"/>
        <v>8</v>
      </c>
      <c r="G17" s="20">
        <v>8</v>
      </c>
      <c r="H17" s="25">
        <f t="shared" si="2"/>
        <v>682.08</v>
      </c>
      <c r="I17" s="26">
        <v>85.41</v>
      </c>
      <c r="J17" s="26">
        <v>79.29</v>
      </c>
      <c r="K17" s="26">
        <v>78.79</v>
      </c>
      <c r="L17" s="16"/>
      <c r="M17" s="26"/>
      <c r="N17" s="26"/>
      <c r="O17" s="26"/>
      <c r="P17" s="26">
        <v>86.94</v>
      </c>
      <c r="Q17" s="26"/>
      <c r="R17" s="26"/>
      <c r="S17" s="26">
        <v>89.84</v>
      </c>
      <c r="T17" s="26"/>
      <c r="U17" s="26">
        <v>85.97</v>
      </c>
      <c r="V17" s="26">
        <v>85.46</v>
      </c>
      <c r="W17" s="26"/>
      <c r="X17" s="26"/>
      <c r="Y17" s="26">
        <v>90.38</v>
      </c>
      <c r="Z17" s="19">
        <f>SUM(I17:Y17)</f>
        <v>682.08</v>
      </c>
      <c r="AA17" s="7">
        <f>SUM(LARGE(AB17:AN17,{1,2,3,4,5,6,7,8}))</f>
        <v>682.0799999999999</v>
      </c>
      <c r="AB17" s="7">
        <f t="shared" si="3"/>
        <v>85.41</v>
      </c>
      <c r="AC17" s="7">
        <f t="shared" si="4"/>
        <v>79.29</v>
      </c>
      <c r="AD17" s="7">
        <f t="shared" si="5"/>
        <v>78.79</v>
      </c>
      <c r="AE17" s="7">
        <f t="shared" si="6"/>
        <v>0</v>
      </c>
      <c r="AF17" s="7">
        <f t="shared" si="7"/>
        <v>90.38</v>
      </c>
      <c r="AG17" s="7">
        <f t="shared" si="8"/>
        <v>89.84</v>
      </c>
      <c r="AH17" s="7">
        <f t="shared" si="9"/>
        <v>86.94</v>
      </c>
      <c r="AI17" s="7">
        <f t="shared" si="10"/>
        <v>85.97</v>
      </c>
      <c r="AJ17" s="7">
        <f t="shared" si="11"/>
        <v>85.46</v>
      </c>
      <c r="AK17" s="7">
        <f t="shared" si="12"/>
        <v>0</v>
      </c>
      <c r="AL17" s="7">
        <f t="shared" si="13"/>
        <v>0</v>
      </c>
      <c r="AM17" s="7">
        <f t="shared" si="14"/>
        <v>0</v>
      </c>
      <c r="AN17"/>
    </row>
    <row r="18" spans="1:40" s="11" customFormat="1" ht="15">
      <c r="A18" s="26">
        <v>15</v>
      </c>
      <c r="B18" s="32" t="s">
        <v>155</v>
      </c>
      <c r="C18" s="32" t="s">
        <v>297</v>
      </c>
      <c r="D18" s="34"/>
      <c r="E18" s="32" t="s">
        <v>347</v>
      </c>
      <c r="F18" s="20">
        <f t="shared" si="1"/>
        <v>10</v>
      </c>
      <c r="G18" s="20">
        <v>8</v>
      </c>
      <c r="H18" s="25">
        <f t="shared" si="2"/>
        <v>678.94</v>
      </c>
      <c r="I18" s="26">
        <v>91.68</v>
      </c>
      <c r="J18" s="26"/>
      <c r="K18" s="26">
        <v>88.67</v>
      </c>
      <c r="L18" s="16"/>
      <c r="M18" s="26">
        <v>83.58</v>
      </c>
      <c r="N18" s="41">
        <v>78.73</v>
      </c>
      <c r="O18" s="26">
        <v>79.19</v>
      </c>
      <c r="P18" s="26">
        <v>85.02</v>
      </c>
      <c r="Q18" s="26"/>
      <c r="R18" s="26"/>
      <c r="S18" s="26">
        <v>85.45</v>
      </c>
      <c r="T18" s="26"/>
      <c r="U18" s="26">
        <v>80.57</v>
      </c>
      <c r="V18" s="26">
        <v>84.78</v>
      </c>
      <c r="W18" s="26"/>
      <c r="X18" s="26"/>
      <c r="Y18" s="41">
        <v>76.69</v>
      </c>
      <c r="Z18" s="19">
        <f>SUM(I18:Y18)-(N18+Y18)</f>
        <v>678.94</v>
      </c>
      <c r="AA18" s="7">
        <f>SUM(LARGE(AB18:AN18,{1,2,3,4,5,6,7,8}))</f>
        <v>678.94</v>
      </c>
      <c r="AB18" s="7">
        <f t="shared" si="3"/>
        <v>91.68</v>
      </c>
      <c r="AC18" s="7">
        <f t="shared" si="4"/>
        <v>88.67</v>
      </c>
      <c r="AD18" s="7">
        <f t="shared" si="5"/>
        <v>83.58</v>
      </c>
      <c r="AE18" s="7">
        <f t="shared" si="6"/>
        <v>79.19</v>
      </c>
      <c r="AF18" s="7">
        <f t="shared" si="7"/>
        <v>85.45</v>
      </c>
      <c r="AG18" s="7">
        <f t="shared" si="8"/>
        <v>85.02</v>
      </c>
      <c r="AH18" s="7">
        <f t="shared" si="9"/>
        <v>84.78</v>
      </c>
      <c r="AI18" s="7">
        <f t="shared" si="10"/>
        <v>80.57</v>
      </c>
      <c r="AJ18" s="7">
        <f t="shared" si="11"/>
        <v>76.69</v>
      </c>
      <c r="AK18" s="7">
        <f t="shared" si="12"/>
        <v>0</v>
      </c>
      <c r="AL18" s="7">
        <f t="shared" si="13"/>
        <v>0</v>
      </c>
      <c r="AM18" s="7">
        <f t="shared" si="14"/>
        <v>0</v>
      </c>
      <c r="AN18"/>
    </row>
    <row r="19" spans="1:40" s="11" customFormat="1" ht="15">
      <c r="A19" s="26">
        <v>16</v>
      </c>
      <c r="B19" s="32" t="s">
        <v>182</v>
      </c>
      <c r="C19" s="32" t="s">
        <v>183</v>
      </c>
      <c r="D19" s="34"/>
      <c r="E19" s="32" t="s">
        <v>62</v>
      </c>
      <c r="F19" s="20">
        <f t="shared" si="1"/>
        <v>10</v>
      </c>
      <c r="G19" s="20">
        <v>8</v>
      </c>
      <c r="H19" s="25">
        <f t="shared" si="2"/>
        <v>660.75</v>
      </c>
      <c r="I19" s="26">
        <v>83.56</v>
      </c>
      <c r="J19" s="41">
        <v>75.87</v>
      </c>
      <c r="K19" s="41">
        <v>72.2</v>
      </c>
      <c r="L19" s="16"/>
      <c r="M19" s="26">
        <v>79.12</v>
      </c>
      <c r="N19" s="26"/>
      <c r="O19" s="26">
        <v>88.99</v>
      </c>
      <c r="P19" s="26"/>
      <c r="Q19" s="26">
        <v>81.61</v>
      </c>
      <c r="R19" s="26"/>
      <c r="S19" s="26">
        <v>83.96</v>
      </c>
      <c r="T19" s="26">
        <v>80.71</v>
      </c>
      <c r="U19" s="26"/>
      <c r="V19" s="26">
        <v>82.43</v>
      </c>
      <c r="W19" s="26"/>
      <c r="X19" s="26"/>
      <c r="Y19" s="26">
        <v>80.37</v>
      </c>
      <c r="Z19" s="19">
        <f>SUM(I19:Y19)-(K19+J19)</f>
        <v>660.75</v>
      </c>
      <c r="AA19" s="7">
        <f>SUM(LARGE(AB19:AN19,{1,2,3,4,5,6,7,8}))</f>
        <v>660.75</v>
      </c>
      <c r="AB19" s="7">
        <f t="shared" si="3"/>
        <v>88.99</v>
      </c>
      <c r="AC19" s="7">
        <f t="shared" si="4"/>
        <v>83.56</v>
      </c>
      <c r="AD19" s="7">
        <f t="shared" si="5"/>
        <v>79.12</v>
      </c>
      <c r="AE19" s="7">
        <f t="shared" si="6"/>
        <v>75.87</v>
      </c>
      <c r="AF19" s="7">
        <f t="shared" si="7"/>
        <v>83.96</v>
      </c>
      <c r="AG19" s="7">
        <f t="shared" si="8"/>
        <v>82.43</v>
      </c>
      <c r="AH19" s="7">
        <f t="shared" si="9"/>
        <v>81.61</v>
      </c>
      <c r="AI19" s="7">
        <f t="shared" si="10"/>
        <v>80.71</v>
      </c>
      <c r="AJ19" s="7">
        <f t="shared" si="11"/>
        <v>80.37</v>
      </c>
      <c r="AK19" s="7">
        <f t="shared" si="12"/>
        <v>0</v>
      </c>
      <c r="AL19" s="7">
        <f t="shared" si="13"/>
        <v>0</v>
      </c>
      <c r="AM19" s="7">
        <f t="shared" si="14"/>
        <v>0</v>
      </c>
      <c r="AN19"/>
    </row>
    <row r="20" spans="1:40" s="11" customFormat="1" ht="15">
      <c r="A20" s="26">
        <v>17</v>
      </c>
      <c r="B20" s="32" t="s">
        <v>176</v>
      </c>
      <c r="C20" s="32" t="s">
        <v>177</v>
      </c>
      <c r="D20" s="34"/>
      <c r="E20" s="32" t="s">
        <v>63</v>
      </c>
      <c r="F20" s="20">
        <f t="shared" si="1"/>
        <v>8</v>
      </c>
      <c r="G20" s="20">
        <v>8</v>
      </c>
      <c r="H20" s="25">
        <f t="shared" si="2"/>
        <v>660.0999999999999</v>
      </c>
      <c r="I20" s="26">
        <v>81.24</v>
      </c>
      <c r="J20" s="26">
        <v>78.51</v>
      </c>
      <c r="K20" s="26"/>
      <c r="L20" s="16"/>
      <c r="M20" s="26"/>
      <c r="N20" s="26"/>
      <c r="O20" s="26">
        <v>88.46</v>
      </c>
      <c r="P20" s="26"/>
      <c r="Q20" s="26"/>
      <c r="R20" s="26"/>
      <c r="S20" s="26">
        <v>83.81</v>
      </c>
      <c r="T20" s="26">
        <v>82</v>
      </c>
      <c r="U20" s="26"/>
      <c r="V20" s="26">
        <v>81.37</v>
      </c>
      <c r="W20" s="26">
        <v>84.54</v>
      </c>
      <c r="X20" s="26"/>
      <c r="Y20" s="26">
        <v>80.17</v>
      </c>
      <c r="Z20" s="19">
        <f>SUM(I20:Y20)</f>
        <v>660.0999999999999</v>
      </c>
      <c r="AA20" s="7">
        <f>SUM(LARGE(AB20:AN20,{1,2,3,4,5,6,7,8}))</f>
        <v>660.1</v>
      </c>
      <c r="AB20" s="7">
        <f t="shared" si="3"/>
        <v>88.46</v>
      </c>
      <c r="AC20" s="7">
        <f t="shared" si="4"/>
        <v>81.24</v>
      </c>
      <c r="AD20" s="7">
        <f t="shared" si="5"/>
        <v>78.51</v>
      </c>
      <c r="AE20" s="7">
        <f t="shared" si="6"/>
        <v>0</v>
      </c>
      <c r="AF20" s="7">
        <f t="shared" si="7"/>
        <v>84.54</v>
      </c>
      <c r="AG20" s="7">
        <f t="shared" si="8"/>
        <v>83.81</v>
      </c>
      <c r="AH20" s="7">
        <f t="shared" si="9"/>
        <v>82</v>
      </c>
      <c r="AI20" s="7">
        <f t="shared" si="10"/>
        <v>81.37</v>
      </c>
      <c r="AJ20" s="7">
        <f t="shared" si="11"/>
        <v>80.17</v>
      </c>
      <c r="AK20" s="7">
        <f t="shared" si="12"/>
        <v>0</v>
      </c>
      <c r="AL20" s="7">
        <f t="shared" si="13"/>
        <v>0</v>
      </c>
      <c r="AM20" s="7">
        <f t="shared" si="14"/>
        <v>0</v>
      </c>
      <c r="AN20"/>
    </row>
    <row r="21" spans="1:40" s="11" customFormat="1" ht="15">
      <c r="A21" s="26">
        <v>18</v>
      </c>
      <c r="B21" s="32" t="s">
        <v>189</v>
      </c>
      <c r="C21" s="32" t="s">
        <v>190</v>
      </c>
      <c r="D21" s="34"/>
      <c r="E21" s="32" t="s">
        <v>61</v>
      </c>
      <c r="F21" s="20">
        <f t="shared" si="1"/>
        <v>9</v>
      </c>
      <c r="G21" s="20">
        <v>8</v>
      </c>
      <c r="H21" s="25">
        <f t="shared" si="2"/>
        <v>613.16</v>
      </c>
      <c r="I21" s="26">
        <v>68.63</v>
      </c>
      <c r="J21" s="26">
        <v>73.1</v>
      </c>
      <c r="K21" s="26"/>
      <c r="L21" s="16">
        <v>77.16</v>
      </c>
      <c r="M21" s="26">
        <v>76.67</v>
      </c>
      <c r="N21" s="41">
        <v>45.89</v>
      </c>
      <c r="O21" s="26"/>
      <c r="P21" s="26">
        <v>76.77</v>
      </c>
      <c r="Q21" s="26">
        <v>78.33</v>
      </c>
      <c r="R21" s="26"/>
      <c r="S21" s="26">
        <v>83.87</v>
      </c>
      <c r="T21" s="26"/>
      <c r="U21" s="26"/>
      <c r="V21" s="26"/>
      <c r="W21" s="26"/>
      <c r="X21" s="26"/>
      <c r="Y21" s="26">
        <v>78.63</v>
      </c>
      <c r="Z21" s="19">
        <f>SUM(I21:Y21)-(N21)</f>
        <v>613.16</v>
      </c>
      <c r="AA21" s="7">
        <f>SUM(LARGE(AB21:AN21,{1,2,3,4,5,6,7,8}))</f>
        <v>613.16</v>
      </c>
      <c r="AB21" s="7">
        <f t="shared" si="3"/>
        <v>77.16</v>
      </c>
      <c r="AC21" s="7">
        <f t="shared" si="4"/>
        <v>76.67</v>
      </c>
      <c r="AD21" s="7">
        <f t="shared" si="5"/>
        <v>73.1</v>
      </c>
      <c r="AE21" s="7">
        <f t="shared" si="6"/>
        <v>68.63</v>
      </c>
      <c r="AF21" s="7">
        <f t="shared" si="7"/>
        <v>83.87</v>
      </c>
      <c r="AG21" s="7">
        <f t="shared" si="8"/>
        <v>78.63</v>
      </c>
      <c r="AH21" s="7">
        <f t="shared" si="9"/>
        <v>78.33</v>
      </c>
      <c r="AI21" s="7">
        <f t="shared" si="10"/>
        <v>76.77</v>
      </c>
      <c r="AJ21" s="7">
        <f t="shared" si="11"/>
        <v>0</v>
      </c>
      <c r="AK21" s="7">
        <f t="shared" si="12"/>
        <v>0</v>
      </c>
      <c r="AL21" s="7">
        <f t="shared" si="13"/>
        <v>0</v>
      </c>
      <c r="AM21" s="7">
        <f t="shared" si="14"/>
        <v>0</v>
      </c>
      <c r="AN21"/>
    </row>
    <row r="22" spans="1:40" s="11" customFormat="1" ht="15">
      <c r="A22" s="26">
        <v>19</v>
      </c>
      <c r="B22" s="32" t="s">
        <v>161</v>
      </c>
      <c r="C22" s="32" t="s">
        <v>129</v>
      </c>
      <c r="D22" s="34"/>
      <c r="E22" s="32" t="s">
        <v>74</v>
      </c>
      <c r="F22" s="20">
        <f t="shared" si="1"/>
        <v>6</v>
      </c>
      <c r="G22" s="20">
        <v>6</v>
      </c>
      <c r="H22" s="25">
        <f t="shared" si="2"/>
        <v>591.81</v>
      </c>
      <c r="I22" s="26"/>
      <c r="J22" s="26"/>
      <c r="K22" s="26"/>
      <c r="L22" s="16"/>
      <c r="M22" s="26">
        <v>100</v>
      </c>
      <c r="N22" s="26"/>
      <c r="O22" s="26">
        <v>100</v>
      </c>
      <c r="P22" s="26"/>
      <c r="Q22" s="26">
        <v>94.5</v>
      </c>
      <c r="R22" s="26"/>
      <c r="S22" s="26">
        <v>97.31</v>
      </c>
      <c r="T22" s="26"/>
      <c r="U22" s="26"/>
      <c r="V22" s="26">
        <v>100</v>
      </c>
      <c r="W22" s="26"/>
      <c r="X22" s="26"/>
      <c r="Y22" s="26">
        <v>100</v>
      </c>
      <c r="Z22" s="19">
        <f aca="true" t="shared" si="15" ref="Z22:Z53">SUM(I22:Y22)</f>
        <v>591.81</v>
      </c>
      <c r="AA22" s="7">
        <f>SUM(LARGE(AB22:AN22,{1,2,3,4,5,6,7,8}))</f>
        <v>591.81</v>
      </c>
      <c r="AB22" s="7">
        <f t="shared" si="3"/>
        <v>100</v>
      </c>
      <c r="AC22" s="7">
        <f t="shared" si="4"/>
        <v>100</v>
      </c>
      <c r="AD22" s="7">
        <f t="shared" si="5"/>
        <v>0</v>
      </c>
      <c r="AE22" s="7">
        <f t="shared" si="6"/>
        <v>0</v>
      </c>
      <c r="AF22" s="7">
        <f t="shared" si="7"/>
        <v>100</v>
      </c>
      <c r="AG22" s="7">
        <f t="shared" si="8"/>
        <v>100</v>
      </c>
      <c r="AH22" s="7">
        <f t="shared" si="9"/>
        <v>97.31</v>
      </c>
      <c r="AI22" s="7">
        <f t="shared" si="10"/>
        <v>94.5</v>
      </c>
      <c r="AJ22" s="7">
        <f t="shared" si="11"/>
        <v>0</v>
      </c>
      <c r="AK22" s="7">
        <f t="shared" si="12"/>
        <v>0</v>
      </c>
      <c r="AL22" s="7">
        <f t="shared" si="13"/>
        <v>0</v>
      </c>
      <c r="AM22" s="7">
        <f t="shared" si="14"/>
        <v>0</v>
      </c>
      <c r="AN22"/>
    </row>
    <row r="23" spans="1:40" s="11" customFormat="1" ht="15">
      <c r="A23" s="26">
        <v>20</v>
      </c>
      <c r="B23" s="32" t="s">
        <v>191</v>
      </c>
      <c r="C23" s="32" t="s">
        <v>192</v>
      </c>
      <c r="D23" s="34"/>
      <c r="E23" s="32" t="s">
        <v>88</v>
      </c>
      <c r="F23" s="20">
        <f t="shared" si="1"/>
        <v>7</v>
      </c>
      <c r="G23" s="20">
        <v>7</v>
      </c>
      <c r="H23" s="25">
        <f t="shared" si="2"/>
        <v>554.4599999999999</v>
      </c>
      <c r="I23" s="26"/>
      <c r="J23" s="26">
        <v>72.99</v>
      </c>
      <c r="K23" s="26"/>
      <c r="L23" s="16"/>
      <c r="M23" s="26"/>
      <c r="N23" s="26"/>
      <c r="O23" s="26">
        <v>75.22</v>
      </c>
      <c r="P23" s="26">
        <v>83.15</v>
      </c>
      <c r="Q23" s="26">
        <v>80.69</v>
      </c>
      <c r="R23" s="26"/>
      <c r="S23" s="26">
        <v>81.77</v>
      </c>
      <c r="T23" s="26"/>
      <c r="U23" s="26">
        <v>81.15</v>
      </c>
      <c r="V23" s="26"/>
      <c r="W23" s="26"/>
      <c r="X23" s="26"/>
      <c r="Y23" s="26">
        <v>79.49</v>
      </c>
      <c r="Z23" s="19">
        <f t="shared" si="15"/>
        <v>554.4599999999999</v>
      </c>
      <c r="AA23" s="7">
        <f>SUM(LARGE(AB23:AN23,{1,2,3,4,5,6,7,8}))</f>
        <v>554.46</v>
      </c>
      <c r="AB23" s="7">
        <f t="shared" si="3"/>
        <v>75.22</v>
      </c>
      <c r="AC23" s="7">
        <f t="shared" si="4"/>
        <v>72.99</v>
      </c>
      <c r="AD23" s="7">
        <f t="shared" si="5"/>
        <v>0</v>
      </c>
      <c r="AE23" s="7">
        <f t="shared" si="6"/>
        <v>0</v>
      </c>
      <c r="AF23" s="7">
        <f t="shared" si="7"/>
        <v>83.15</v>
      </c>
      <c r="AG23" s="7">
        <f t="shared" si="8"/>
        <v>81.77</v>
      </c>
      <c r="AH23" s="7">
        <f t="shared" si="9"/>
        <v>81.15</v>
      </c>
      <c r="AI23" s="7">
        <f t="shared" si="10"/>
        <v>80.69</v>
      </c>
      <c r="AJ23" s="7">
        <f t="shared" si="11"/>
        <v>79.49</v>
      </c>
      <c r="AK23" s="7">
        <f t="shared" si="12"/>
        <v>0</v>
      </c>
      <c r="AL23" s="7">
        <f t="shared" si="13"/>
        <v>0</v>
      </c>
      <c r="AM23" s="7">
        <f t="shared" si="14"/>
        <v>0</v>
      </c>
      <c r="AN23"/>
    </row>
    <row r="24" spans="1:40" s="11" customFormat="1" ht="15">
      <c r="A24" s="26">
        <v>21</v>
      </c>
      <c r="B24" s="32" t="s">
        <v>186</v>
      </c>
      <c r="C24" s="32" t="s">
        <v>58</v>
      </c>
      <c r="D24" s="34"/>
      <c r="E24" s="32" t="s">
        <v>66</v>
      </c>
      <c r="F24" s="20">
        <f t="shared" si="1"/>
        <v>7</v>
      </c>
      <c r="G24" s="20">
        <v>7</v>
      </c>
      <c r="H24" s="25">
        <f t="shared" si="2"/>
        <v>530.6399999999999</v>
      </c>
      <c r="I24" s="26"/>
      <c r="J24" s="26">
        <v>74.38</v>
      </c>
      <c r="K24" s="26"/>
      <c r="L24" s="16">
        <v>78.51</v>
      </c>
      <c r="M24" s="26"/>
      <c r="N24" s="26"/>
      <c r="O24" s="26">
        <v>76.7</v>
      </c>
      <c r="P24" s="26">
        <v>77.76</v>
      </c>
      <c r="Q24" s="26">
        <v>75.38</v>
      </c>
      <c r="R24" s="26"/>
      <c r="S24" s="26"/>
      <c r="T24" s="26"/>
      <c r="U24" s="26">
        <v>75.85</v>
      </c>
      <c r="V24" s="26"/>
      <c r="W24" s="26">
        <v>72.06</v>
      </c>
      <c r="X24" s="26"/>
      <c r="Y24" s="26"/>
      <c r="Z24" s="19">
        <f t="shared" si="15"/>
        <v>530.6399999999999</v>
      </c>
      <c r="AA24" s="7">
        <f>SUM(LARGE(AB24:AN24,{1,2,3,4,5,6,7,8}))</f>
        <v>530.6400000000001</v>
      </c>
      <c r="AB24" s="7">
        <f t="shared" si="3"/>
        <v>78.51</v>
      </c>
      <c r="AC24" s="7">
        <f t="shared" si="4"/>
        <v>76.7</v>
      </c>
      <c r="AD24" s="7">
        <f t="shared" si="5"/>
        <v>74.38</v>
      </c>
      <c r="AE24" s="7">
        <f t="shared" si="6"/>
        <v>0</v>
      </c>
      <c r="AF24" s="7">
        <f t="shared" si="7"/>
        <v>77.76</v>
      </c>
      <c r="AG24" s="7">
        <f t="shared" si="8"/>
        <v>75.85</v>
      </c>
      <c r="AH24" s="7">
        <f t="shared" si="9"/>
        <v>75.38</v>
      </c>
      <c r="AI24" s="7">
        <f t="shared" si="10"/>
        <v>72.06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  <c r="AN24"/>
    </row>
    <row r="25" spans="1:40" s="11" customFormat="1" ht="15">
      <c r="A25" s="26">
        <v>22</v>
      </c>
      <c r="B25" s="32" t="s">
        <v>161</v>
      </c>
      <c r="C25" s="32" t="s">
        <v>196</v>
      </c>
      <c r="D25" s="34"/>
      <c r="E25" s="32" t="s">
        <v>59</v>
      </c>
      <c r="F25" s="20">
        <f t="shared" si="1"/>
        <v>7</v>
      </c>
      <c r="G25" s="20">
        <v>7</v>
      </c>
      <c r="H25" s="25">
        <f t="shared" si="2"/>
        <v>481.21</v>
      </c>
      <c r="I25" s="26"/>
      <c r="J25" s="26">
        <v>67.12</v>
      </c>
      <c r="K25" s="26"/>
      <c r="L25" s="16"/>
      <c r="M25" s="26"/>
      <c r="N25" s="26"/>
      <c r="O25" s="26"/>
      <c r="P25" s="26">
        <v>71.21</v>
      </c>
      <c r="Q25" s="26"/>
      <c r="R25" s="26"/>
      <c r="S25" s="26">
        <v>69.46</v>
      </c>
      <c r="T25" s="26">
        <v>65.1</v>
      </c>
      <c r="U25" s="26"/>
      <c r="V25" s="26">
        <v>68.62</v>
      </c>
      <c r="W25" s="26">
        <v>66.08</v>
      </c>
      <c r="X25" s="26"/>
      <c r="Y25" s="26">
        <v>73.62</v>
      </c>
      <c r="Z25" s="19">
        <f t="shared" si="15"/>
        <v>481.21</v>
      </c>
      <c r="AA25" s="7">
        <f>SUM(LARGE(AB25:AN25,{1,2,3,4,5,6,7,8}))</f>
        <v>481.2099999999999</v>
      </c>
      <c r="AB25" s="7">
        <f t="shared" si="3"/>
        <v>67.12</v>
      </c>
      <c r="AC25" s="7">
        <f t="shared" si="4"/>
        <v>0</v>
      </c>
      <c r="AD25" s="7">
        <f t="shared" si="5"/>
        <v>0</v>
      </c>
      <c r="AE25" s="7">
        <f t="shared" si="6"/>
        <v>0</v>
      </c>
      <c r="AF25" s="7">
        <f t="shared" si="7"/>
        <v>73.62</v>
      </c>
      <c r="AG25" s="7">
        <f t="shared" si="8"/>
        <v>71.21</v>
      </c>
      <c r="AH25" s="7">
        <f t="shared" si="9"/>
        <v>69.46</v>
      </c>
      <c r="AI25" s="7">
        <f t="shared" si="10"/>
        <v>68.62</v>
      </c>
      <c r="AJ25" s="7">
        <f t="shared" si="11"/>
        <v>66.08</v>
      </c>
      <c r="AK25" s="7">
        <f t="shared" si="12"/>
        <v>65.1</v>
      </c>
      <c r="AL25" s="7">
        <f t="shared" si="13"/>
        <v>0</v>
      </c>
      <c r="AM25" s="7">
        <f t="shared" si="14"/>
        <v>0</v>
      </c>
      <c r="AN25"/>
    </row>
    <row r="26" spans="1:40" s="11" customFormat="1" ht="15">
      <c r="A26" s="26">
        <v>23</v>
      </c>
      <c r="B26" s="32" t="s">
        <v>187</v>
      </c>
      <c r="C26" s="32" t="s">
        <v>188</v>
      </c>
      <c r="D26" s="34"/>
      <c r="E26" s="32" t="s">
        <v>62</v>
      </c>
      <c r="F26" s="20">
        <f t="shared" si="1"/>
        <v>6</v>
      </c>
      <c r="G26" s="20">
        <v>6</v>
      </c>
      <c r="H26" s="25">
        <f t="shared" si="2"/>
        <v>448.48999999999995</v>
      </c>
      <c r="I26" s="26">
        <v>75</v>
      </c>
      <c r="J26" s="26">
        <v>74.26</v>
      </c>
      <c r="K26" s="26">
        <v>69.8</v>
      </c>
      <c r="L26" s="16"/>
      <c r="M26" s="26"/>
      <c r="N26" s="26"/>
      <c r="O26" s="26"/>
      <c r="P26" s="26">
        <v>79.02</v>
      </c>
      <c r="Q26" s="26">
        <v>74.95</v>
      </c>
      <c r="R26" s="26"/>
      <c r="S26" s="26">
        <v>75.46</v>
      </c>
      <c r="T26" s="26"/>
      <c r="U26" s="26"/>
      <c r="V26" s="26"/>
      <c r="W26" s="26"/>
      <c r="X26" s="26"/>
      <c r="Y26" s="26"/>
      <c r="Z26" s="19">
        <f t="shared" si="15"/>
        <v>448.48999999999995</v>
      </c>
      <c r="AA26" s="7">
        <f>SUM(LARGE(AB26:AN26,{1,2,3,4,5,6,7,8}))</f>
        <v>448.49</v>
      </c>
      <c r="AB26" s="7">
        <f t="shared" si="3"/>
        <v>75</v>
      </c>
      <c r="AC26" s="7">
        <f t="shared" si="4"/>
        <v>74.26</v>
      </c>
      <c r="AD26" s="7">
        <f t="shared" si="5"/>
        <v>69.8</v>
      </c>
      <c r="AE26" s="7">
        <f t="shared" si="6"/>
        <v>0</v>
      </c>
      <c r="AF26" s="7">
        <f t="shared" si="7"/>
        <v>79.02</v>
      </c>
      <c r="AG26" s="7">
        <f t="shared" si="8"/>
        <v>75.46</v>
      </c>
      <c r="AH26" s="7">
        <f t="shared" si="9"/>
        <v>74.95</v>
      </c>
      <c r="AI26" s="7">
        <f t="shared" si="10"/>
        <v>0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  <c r="AN26"/>
    </row>
    <row r="27" spans="1:40" s="11" customFormat="1" ht="15">
      <c r="A27" s="26">
        <v>24</v>
      </c>
      <c r="B27" s="32" t="s">
        <v>198</v>
      </c>
      <c r="C27" s="32" t="s">
        <v>199</v>
      </c>
      <c r="D27" s="34"/>
      <c r="E27" s="32" t="s">
        <v>95</v>
      </c>
      <c r="F27" s="20">
        <f t="shared" si="1"/>
        <v>6</v>
      </c>
      <c r="G27" s="20">
        <v>6</v>
      </c>
      <c r="H27" s="25">
        <f t="shared" si="2"/>
        <v>435.61</v>
      </c>
      <c r="I27" s="26"/>
      <c r="J27" s="26">
        <v>65.8</v>
      </c>
      <c r="K27" s="26"/>
      <c r="L27" s="16">
        <v>75.85</v>
      </c>
      <c r="M27" s="26">
        <v>69.55</v>
      </c>
      <c r="N27" s="26"/>
      <c r="O27" s="26">
        <v>77.38</v>
      </c>
      <c r="P27" s="26"/>
      <c r="Q27" s="26"/>
      <c r="R27" s="26"/>
      <c r="S27" s="26">
        <v>74.62</v>
      </c>
      <c r="T27" s="26"/>
      <c r="U27" s="26">
        <v>72.41</v>
      </c>
      <c r="V27" s="26"/>
      <c r="W27" s="26"/>
      <c r="X27" s="26"/>
      <c r="Y27" s="26"/>
      <c r="Z27" s="19">
        <f t="shared" si="15"/>
        <v>435.61</v>
      </c>
      <c r="AA27" s="7">
        <f>SUM(LARGE(AB27:AN27,{1,2,3,4,5,6,7,8}))</f>
        <v>435.61</v>
      </c>
      <c r="AB27" s="7">
        <f t="shared" si="3"/>
        <v>77.38</v>
      </c>
      <c r="AC27" s="7">
        <f t="shared" si="4"/>
        <v>75.85</v>
      </c>
      <c r="AD27" s="7">
        <f t="shared" si="5"/>
        <v>69.55</v>
      </c>
      <c r="AE27" s="7">
        <f t="shared" si="6"/>
        <v>65.8</v>
      </c>
      <c r="AF27" s="7">
        <f t="shared" si="7"/>
        <v>74.62</v>
      </c>
      <c r="AG27" s="7">
        <f t="shared" si="8"/>
        <v>72.41</v>
      </c>
      <c r="AH27" s="7">
        <f t="shared" si="9"/>
        <v>0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  <c r="AN27"/>
    </row>
    <row r="28" spans="1:40" s="11" customFormat="1" ht="15">
      <c r="A28" s="26">
        <v>25</v>
      </c>
      <c r="B28" s="32" t="s">
        <v>169</v>
      </c>
      <c r="C28" s="32" t="s">
        <v>197</v>
      </c>
      <c r="D28" s="34"/>
      <c r="E28" s="32" t="s">
        <v>59</v>
      </c>
      <c r="F28" s="20">
        <f t="shared" si="1"/>
        <v>6</v>
      </c>
      <c r="G28" s="20">
        <v>6</v>
      </c>
      <c r="H28" s="25">
        <f t="shared" si="2"/>
        <v>435.37000000000006</v>
      </c>
      <c r="I28" s="26"/>
      <c r="J28" s="26">
        <v>66.78</v>
      </c>
      <c r="K28" s="26"/>
      <c r="L28" s="16"/>
      <c r="M28" s="26"/>
      <c r="N28" s="26"/>
      <c r="O28" s="26"/>
      <c r="P28" s="26"/>
      <c r="Q28" s="26">
        <v>73.5</v>
      </c>
      <c r="R28" s="26"/>
      <c r="S28" s="26">
        <v>76.58</v>
      </c>
      <c r="T28" s="26">
        <v>71.6</v>
      </c>
      <c r="U28" s="26"/>
      <c r="V28" s="26"/>
      <c r="W28" s="26">
        <v>70.22</v>
      </c>
      <c r="X28" s="26"/>
      <c r="Y28" s="26">
        <v>76.69</v>
      </c>
      <c r="Z28" s="19">
        <f t="shared" si="15"/>
        <v>435.37000000000006</v>
      </c>
      <c r="AA28" s="7">
        <f>SUM(LARGE(AB28:AN28,{1,2,3,4,5,6,7,8}))</f>
        <v>435.37</v>
      </c>
      <c r="AB28" s="7">
        <f t="shared" si="3"/>
        <v>66.78</v>
      </c>
      <c r="AC28" s="7">
        <f t="shared" si="4"/>
        <v>0</v>
      </c>
      <c r="AD28" s="7">
        <f t="shared" si="5"/>
        <v>0</v>
      </c>
      <c r="AE28" s="7">
        <f t="shared" si="6"/>
        <v>0</v>
      </c>
      <c r="AF28" s="7">
        <f t="shared" si="7"/>
        <v>76.69</v>
      </c>
      <c r="AG28" s="7">
        <f t="shared" si="8"/>
        <v>76.58</v>
      </c>
      <c r="AH28" s="7">
        <f t="shared" si="9"/>
        <v>73.5</v>
      </c>
      <c r="AI28" s="7">
        <f t="shared" si="10"/>
        <v>71.6</v>
      </c>
      <c r="AJ28" s="7">
        <f t="shared" si="11"/>
        <v>70.22</v>
      </c>
      <c r="AK28" s="7">
        <f t="shared" si="12"/>
        <v>0</v>
      </c>
      <c r="AL28" s="7">
        <f t="shared" si="13"/>
        <v>0</v>
      </c>
      <c r="AM28" s="7">
        <f t="shared" si="14"/>
        <v>0</v>
      </c>
      <c r="AN28"/>
    </row>
    <row r="29" spans="1:40" s="11" customFormat="1" ht="15">
      <c r="A29" s="26">
        <v>26</v>
      </c>
      <c r="B29" s="32" t="s">
        <v>169</v>
      </c>
      <c r="C29" s="32" t="s">
        <v>170</v>
      </c>
      <c r="D29" s="34"/>
      <c r="E29" s="32" t="s">
        <v>204</v>
      </c>
      <c r="F29" s="20">
        <f t="shared" si="1"/>
        <v>5</v>
      </c>
      <c r="G29" s="20">
        <v>5</v>
      </c>
      <c r="H29" s="25">
        <f t="shared" si="2"/>
        <v>422.71</v>
      </c>
      <c r="I29" s="26">
        <v>86.37</v>
      </c>
      <c r="J29" s="26">
        <v>82.84</v>
      </c>
      <c r="K29" s="26">
        <v>79.65</v>
      </c>
      <c r="L29" s="16"/>
      <c r="M29" s="26"/>
      <c r="N29" s="26">
        <v>87.9</v>
      </c>
      <c r="O29" s="26"/>
      <c r="P29" s="26">
        <v>85.95</v>
      </c>
      <c r="Q29" s="26"/>
      <c r="R29" s="26"/>
      <c r="S29" s="26"/>
      <c r="T29" s="26"/>
      <c r="U29" s="26"/>
      <c r="V29" s="26"/>
      <c r="W29" s="26"/>
      <c r="X29" s="26"/>
      <c r="Y29" s="26"/>
      <c r="Z29" s="19">
        <f t="shared" si="15"/>
        <v>422.71</v>
      </c>
      <c r="AA29" s="7">
        <f>SUM(LARGE(AB29:AN29,{1,2,3,4,5,6,7,8}))</f>
        <v>422.71000000000004</v>
      </c>
      <c r="AB29" s="7">
        <f t="shared" si="3"/>
        <v>87.9</v>
      </c>
      <c r="AC29" s="7">
        <f t="shared" si="4"/>
        <v>86.37</v>
      </c>
      <c r="AD29" s="7">
        <f t="shared" si="5"/>
        <v>82.84</v>
      </c>
      <c r="AE29" s="7">
        <f t="shared" si="6"/>
        <v>79.65</v>
      </c>
      <c r="AF29" s="7">
        <f t="shared" si="7"/>
        <v>85.95</v>
      </c>
      <c r="AG29" s="7">
        <f t="shared" si="8"/>
        <v>0</v>
      </c>
      <c r="AH29" s="7">
        <f t="shared" si="9"/>
        <v>0</v>
      </c>
      <c r="AI29" s="7">
        <f t="shared" si="10"/>
        <v>0</v>
      </c>
      <c r="AJ29" s="7">
        <f t="shared" si="11"/>
        <v>0</v>
      </c>
      <c r="AK29" s="7">
        <f t="shared" si="12"/>
        <v>0</v>
      </c>
      <c r="AL29" s="7">
        <f t="shared" si="13"/>
        <v>0</v>
      </c>
      <c r="AM29" s="7">
        <f t="shared" si="14"/>
        <v>0</v>
      </c>
      <c r="AN29"/>
    </row>
    <row r="30" spans="1:40" s="11" customFormat="1" ht="15">
      <c r="A30" s="26">
        <v>27</v>
      </c>
      <c r="B30" s="32" t="s">
        <v>240</v>
      </c>
      <c r="C30" s="32" t="s">
        <v>99</v>
      </c>
      <c r="D30" s="34"/>
      <c r="E30" s="32" t="s">
        <v>88</v>
      </c>
      <c r="F30" s="20">
        <f t="shared" si="1"/>
        <v>4</v>
      </c>
      <c r="G30" s="20">
        <v>4</v>
      </c>
      <c r="H30" s="25">
        <f t="shared" si="2"/>
        <v>347.71</v>
      </c>
      <c r="I30" s="26"/>
      <c r="J30" s="26"/>
      <c r="K30" s="26"/>
      <c r="L30" s="16"/>
      <c r="M30" s="26"/>
      <c r="N30" s="26"/>
      <c r="O30" s="26"/>
      <c r="P30" s="26">
        <v>88.65</v>
      </c>
      <c r="Q30" s="26">
        <v>86.71</v>
      </c>
      <c r="R30" s="26"/>
      <c r="S30" s="26">
        <v>88.33</v>
      </c>
      <c r="T30" s="26"/>
      <c r="U30" s="26"/>
      <c r="V30" s="26">
        <v>84.02</v>
      </c>
      <c r="W30" s="26"/>
      <c r="X30" s="26"/>
      <c r="Y30" s="26"/>
      <c r="Z30" s="19">
        <f t="shared" si="15"/>
        <v>347.71</v>
      </c>
      <c r="AA30" s="7">
        <f>SUM(LARGE(AB30:AN30,{1,2,3,4,5,6,7,8}))</f>
        <v>347.71</v>
      </c>
      <c r="AB30" s="7">
        <f t="shared" si="3"/>
        <v>0</v>
      </c>
      <c r="AC30" s="7">
        <f t="shared" si="4"/>
        <v>0</v>
      </c>
      <c r="AD30" s="7">
        <f t="shared" si="5"/>
        <v>0</v>
      </c>
      <c r="AE30" s="7">
        <f t="shared" si="6"/>
        <v>0</v>
      </c>
      <c r="AF30" s="7">
        <f t="shared" si="7"/>
        <v>88.65</v>
      </c>
      <c r="AG30" s="7">
        <f t="shared" si="8"/>
        <v>88.33</v>
      </c>
      <c r="AH30" s="7">
        <f t="shared" si="9"/>
        <v>86.71</v>
      </c>
      <c r="AI30" s="7">
        <f t="shared" si="10"/>
        <v>84.02</v>
      </c>
      <c r="AJ30" s="7">
        <f t="shared" si="11"/>
        <v>0</v>
      </c>
      <c r="AK30" s="7">
        <f t="shared" si="12"/>
        <v>0</v>
      </c>
      <c r="AL30" s="7">
        <f t="shared" si="13"/>
        <v>0</v>
      </c>
      <c r="AM30" s="7">
        <f t="shared" si="14"/>
        <v>0</v>
      </c>
      <c r="AN30"/>
    </row>
    <row r="31" spans="1:40" s="11" customFormat="1" ht="15">
      <c r="A31" s="26">
        <v>28</v>
      </c>
      <c r="B31" s="32" t="s">
        <v>184</v>
      </c>
      <c r="C31" s="32" t="s">
        <v>185</v>
      </c>
      <c r="D31" s="34"/>
      <c r="E31" s="32" t="s">
        <v>59</v>
      </c>
      <c r="F31" s="20">
        <f t="shared" si="1"/>
        <v>4</v>
      </c>
      <c r="G31" s="20">
        <v>4</v>
      </c>
      <c r="H31" s="25">
        <f t="shared" si="2"/>
        <v>307.73</v>
      </c>
      <c r="I31" s="26"/>
      <c r="J31" s="26">
        <v>75.26</v>
      </c>
      <c r="K31" s="26"/>
      <c r="L31" s="16"/>
      <c r="M31" s="26"/>
      <c r="N31" s="26"/>
      <c r="O31" s="26"/>
      <c r="P31" s="26"/>
      <c r="Q31" s="26"/>
      <c r="R31" s="26"/>
      <c r="S31" s="26"/>
      <c r="T31" s="26">
        <v>71.78</v>
      </c>
      <c r="U31" s="26"/>
      <c r="V31" s="26"/>
      <c r="W31" s="26">
        <v>79.47</v>
      </c>
      <c r="X31" s="26"/>
      <c r="Y31" s="26">
        <v>81.22</v>
      </c>
      <c r="Z31" s="19">
        <f t="shared" si="15"/>
        <v>307.73</v>
      </c>
      <c r="AA31" s="7">
        <f>SUM(LARGE(AB31:AN31,{1,2,3,4,5,6,7,8}))</f>
        <v>307.73</v>
      </c>
      <c r="AB31" s="7">
        <f t="shared" si="3"/>
        <v>75.26</v>
      </c>
      <c r="AC31" s="7">
        <f t="shared" si="4"/>
        <v>0</v>
      </c>
      <c r="AD31" s="7">
        <f t="shared" si="5"/>
        <v>0</v>
      </c>
      <c r="AE31" s="7">
        <f t="shared" si="6"/>
        <v>0</v>
      </c>
      <c r="AF31" s="7">
        <f t="shared" si="7"/>
        <v>81.22</v>
      </c>
      <c r="AG31" s="7">
        <f t="shared" si="8"/>
        <v>79.47</v>
      </c>
      <c r="AH31" s="7">
        <f t="shared" si="9"/>
        <v>71.78</v>
      </c>
      <c r="AI31" s="7">
        <f t="shared" si="10"/>
        <v>0</v>
      </c>
      <c r="AJ31" s="7">
        <f t="shared" si="11"/>
        <v>0</v>
      </c>
      <c r="AK31" s="7">
        <f t="shared" si="12"/>
        <v>0</v>
      </c>
      <c r="AL31" s="7">
        <f t="shared" si="13"/>
        <v>0</v>
      </c>
      <c r="AM31" s="7">
        <f t="shared" si="14"/>
        <v>0</v>
      </c>
      <c r="AN31"/>
    </row>
    <row r="32" spans="1:40" s="11" customFormat="1" ht="15">
      <c r="A32" s="26">
        <v>29</v>
      </c>
      <c r="B32" s="32" t="s">
        <v>180</v>
      </c>
      <c r="C32" s="32" t="s">
        <v>181</v>
      </c>
      <c r="D32" s="34"/>
      <c r="E32" s="32" t="s">
        <v>65</v>
      </c>
      <c r="F32" s="20">
        <f t="shared" si="1"/>
        <v>4</v>
      </c>
      <c r="G32" s="20">
        <v>4</v>
      </c>
      <c r="H32" s="25">
        <f t="shared" si="2"/>
        <v>305.12</v>
      </c>
      <c r="I32" s="26"/>
      <c r="J32" s="26">
        <v>76.41</v>
      </c>
      <c r="K32" s="26"/>
      <c r="L32" s="16"/>
      <c r="M32" s="26">
        <v>79.4</v>
      </c>
      <c r="N32" s="26"/>
      <c r="O32" s="26"/>
      <c r="P32" s="26"/>
      <c r="Q32" s="26">
        <v>78.58</v>
      </c>
      <c r="R32" s="26"/>
      <c r="S32" s="26"/>
      <c r="T32" s="26"/>
      <c r="U32" s="26"/>
      <c r="V32" s="26"/>
      <c r="W32" s="26">
        <v>70.73</v>
      </c>
      <c r="X32" s="26"/>
      <c r="Y32" s="26"/>
      <c r="Z32" s="19">
        <f t="shared" si="15"/>
        <v>305.12</v>
      </c>
      <c r="AA32" s="7">
        <f>SUM(LARGE(AB32:AN32,{1,2,3,4,5,6,7,8}))</f>
        <v>305.12</v>
      </c>
      <c r="AB32" s="7">
        <f t="shared" si="3"/>
        <v>79.4</v>
      </c>
      <c r="AC32" s="7">
        <f t="shared" si="4"/>
        <v>76.41</v>
      </c>
      <c r="AD32" s="7">
        <f t="shared" si="5"/>
        <v>0</v>
      </c>
      <c r="AE32" s="7">
        <f t="shared" si="6"/>
        <v>0</v>
      </c>
      <c r="AF32" s="7">
        <f t="shared" si="7"/>
        <v>78.58</v>
      </c>
      <c r="AG32" s="7">
        <f t="shared" si="8"/>
        <v>70.73</v>
      </c>
      <c r="AH32" s="7">
        <f t="shared" si="9"/>
        <v>0</v>
      </c>
      <c r="AI32" s="7">
        <f t="shared" si="10"/>
        <v>0</v>
      </c>
      <c r="AJ32" s="7">
        <f t="shared" si="11"/>
        <v>0</v>
      </c>
      <c r="AK32" s="7">
        <f t="shared" si="12"/>
        <v>0</v>
      </c>
      <c r="AL32" s="7">
        <f t="shared" si="13"/>
        <v>0</v>
      </c>
      <c r="AM32" s="7">
        <f t="shared" si="14"/>
        <v>0</v>
      </c>
      <c r="AN32"/>
    </row>
    <row r="33" spans="1:40" s="11" customFormat="1" ht="15">
      <c r="A33" s="26">
        <v>30</v>
      </c>
      <c r="B33" s="32" t="s">
        <v>352</v>
      </c>
      <c r="C33" s="32" t="s">
        <v>523</v>
      </c>
      <c r="D33" s="34"/>
      <c r="E33" s="32" t="s">
        <v>149</v>
      </c>
      <c r="F33" s="20">
        <f t="shared" si="1"/>
        <v>3</v>
      </c>
      <c r="G33" s="20">
        <v>2</v>
      </c>
      <c r="H33" s="25">
        <f t="shared" si="2"/>
        <v>281.66999999999996</v>
      </c>
      <c r="I33" s="26"/>
      <c r="J33" s="26"/>
      <c r="K33" s="26"/>
      <c r="L33" s="16"/>
      <c r="M33" s="26"/>
      <c r="N33" s="26"/>
      <c r="O33" s="26"/>
      <c r="P33" s="26"/>
      <c r="Q33" s="26">
        <v>91.21</v>
      </c>
      <c r="R33" s="26"/>
      <c r="S33" s="26">
        <v>94.71</v>
      </c>
      <c r="T33" s="26"/>
      <c r="U33" s="26"/>
      <c r="V33" s="26"/>
      <c r="W33" s="26"/>
      <c r="X33" s="26"/>
      <c r="Y33" s="26">
        <v>95.75</v>
      </c>
      <c r="Z33" s="19">
        <f t="shared" si="15"/>
        <v>281.66999999999996</v>
      </c>
      <c r="AA33" s="7">
        <f>SUM(LARGE(AB33:AN33,{1,2,3,4,5,6,7,8}))</f>
        <v>281.66999999999996</v>
      </c>
      <c r="AB33" s="7">
        <f t="shared" si="3"/>
        <v>0</v>
      </c>
      <c r="AC33" s="7">
        <f t="shared" si="4"/>
        <v>0</v>
      </c>
      <c r="AD33" s="7">
        <f t="shared" si="5"/>
        <v>0</v>
      </c>
      <c r="AE33" s="7">
        <f t="shared" si="6"/>
        <v>0</v>
      </c>
      <c r="AF33" s="7">
        <f t="shared" si="7"/>
        <v>95.75</v>
      </c>
      <c r="AG33" s="7">
        <f t="shared" si="8"/>
        <v>94.71</v>
      </c>
      <c r="AH33" s="7">
        <f t="shared" si="9"/>
        <v>91.21</v>
      </c>
      <c r="AI33" s="7">
        <f t="shared" si="10"/>
        <v>0</v>
      </c>
      <c r="AJ33" s="7">
        <f t="shared" si="11"/>
        <v>0</v>
      </c>
      <c r="AK33" s="7">
        <f t="shared" si="12"/>
        <v>0</v>
      </c>
      <c r="AL33" s="7">
        <f t="shared" si="13"/>
        <v>0</v>
      </c>
      <c r="AM33" s="7">
        <f t="shared" si="14"/>
        <v>0</v>
      </c>
      <c r="AN33"/>
    </row>
    <row r="34" spans="1:40" s="11" customFormat="1" ht="15">
      <c r="A34" s="26">
        <v>31</v>
      </c>
      <c r="B34" s="32" t="s">
        <v>658</v>
      </c>
      <c r="C34" s="32" t="s">
        <v>657</v>
      </c>
      <c r="D34" s="34"/>
      <c r="E34" s="32" t="s">
        <v>659</v>
      </c>
      <c r="F34" s="20">
        <f t="shared" si="1"/>
        <v>3</v>
      </c>
      <c r="G34" s="20">
        <v>3</v>
      </c>
      <c r="H34" s="25">
        <f t="shared" si="2"/>
        <v>262.32</v>
      </c>
      <c r="I34" s="26"/>
      <c r="J34" s="26"/>
      <c r="K34" s="26"/>
      <c r="L34" s="16"/>
      <c r="M34" s="26"/>
      <c r="N34" s="26"/>
      <c r="O34" s="26"/>
      <c r="P34" s="26"/>
      <c r="Q34" s="26"/>
      <c r="R34" s="26"/>
      <c r="S34" s="26">
        <v>87.05</v>
      </c>
      <c r="T34" s="26"/>
      <c r="U34" s="26"/>
      <c r="V34" s="26"/>
      <c r="W34" s="26">
        <v>88.26</v>
      </c>
      <c r="X34" s="26"/>
      <c r="Y34" s="26">
        <v>87.01</v>
      </c>
      <c r="Z34" s="19">
        <f t="shared" si="15"/>
        <v>262.32</v>
      </c>
      <c r="AA34" s="7">
        <f>SUM(LARGE(AB34:AN34,{1,2,3,4,5,6,7,8}))</f>
        <v>262.32</v>
      </c>
      <c r="AB34" s="7">
        <f t="shared" si="3"/>
        <v>0</v>
      </c>
      <c r="AC34" s="7">
        <f t="shared" si="4"/>
        <v>0</v>
      </c>
      <c r="AD34" s="7">
        <f t="shared" si="5"/>
        <v>0</v>
      </c>
      <c r="AE34" s="7">
        <f t="shared" si="6"/>
        <v>0</v>
      </c>
      <c r="AF34" s="7">
        <f t="shared" si="7"/>
        <v>88.26</v>
      </c>
      <c r="AG34" s="7">
        <f t="shared" si="8"/>
        <v>87.05</v>
      </c>
      <c r="AH34" s="7">
        <f t="shared" si="9"/>
        <v>87.01</v>
      </c>
      <c r="AI34" s="7">
        <f t="shared" si="10"/>
        <v>0</v>
      </c>
      <c r="AJ34" s="7">
        <f t="shared" si="11"/>
        <v>0</v>
      </c>
      <c r="AK34" s="7">
        <f t="shared" si="12"/>
        <v>0</v>
      </c>
      <c r="AL34" s="7">
        <f t="shared" si="13"/>
        <v>0</v>
      </c>
      <c r="AM34" s="7">
        <f t="shared" si="14"/>
        <v>0</v>
      </c>
      <c r="AN34"/>
    </row>
    <row r="35" spans="1:40" s="11" customFormat="1" ht="15">
      <c r="A35" s="26">
        <v>32</v>
      </c>
      <c r="B35" s="32" t="s">
        <v>195</v>
      </c>
      <c r="C35" s="32" t="s">
        <v>571</v>
      </c>
      <c r="D35" s="34"/>
      <c r="E35" s="32" t="s">
        <v>63</v>
      </c>
      <c r="F35" s="20">
        <f t="shared" si="1"/>
        <v>3</v>
      </c>
      <c r="G35" s="20">
        <v>3</v>
      </c>
      <c r="H35" s="25">
        <f t="shared" si="2"/>
        <v>248.4</v>
      </c>
      <c r="I35" s="26"/>
      <c r="J35" s="26"/>
      <c r="K35" s="26"/>
      <c r="L35" s="16"/>
      <c r="M35" s="26">
        <v>80.36</v>
      </c>
      <c r="N35" s="26"/>
      <c r="O35" s="26"/>
      <c r="P35" s="26"/>
      <c r="Q35" s="26"/>
      <c r="R35" s="26"/>
      <c r="S35" s="26">
        <v>84.64</v>
      </c>
      <c r="T35" s="26"/>
      <c r="U35" s="26"/>
      <c r="V35" s="26"/>
      <c r="W35" s="26"/>
      <c r="X35" s="26"/>
      <c r="Y35" s="26">
        <v>83.4</v>
      </c>
      <c r="Z35" s="19">
        <f t="shared" si="15"/>
        <v>248.4</v>
      </c>
      <c r="AA35" s="7">
        <f>SUM(LARGE(AB35:AN35,{1,2,3,4,5,6,7,8}))</f>
        <v>248.40000000000003</v>
      </c>
      <c r="AB35" s="7">
        <f t="shared" si="3"/>
        <v>80.36</v>
      </c>
      <c r="AC35" s="7">
        <f t="shared" si="4"/>
        <v>0</v>
      </c>
      <c r="AD35" s="7">
        <f t="shared" si="5"/>
        <v>0</v>
      </c>
      <c r="AE35" s="7">
        <f t="shared" si="6"/>
        <v>0</v>
      </c>
      <c r="AF35" s="7">
        <f t="shared" si="7"/>
        <v>84.64</v>
      </c>
      <c r="AG35" s="7">
        <f t="shared" si="8"/>
        <v>83.4</v>
      </c>
      <c r="AH35" s="7">
        <f t="shared" si="9"/>
        <v>0</v>
      </c>
      <c r="AI35" s="7">
        <f t="shared" si="10"/>
        <v>0</v>
      </c>
      <c r="AJ35" s="7">
        <f t="shared" si="11"/>
        <v>0</v>
      </c>
      <c r="AK35" s="7">
        <f t="shared" si="12"/>
        <v>0</v>
      </c>
      <c r="AL35" s="7">
        <f t="shared" si="13"/>
        <v>0</v>
      </c>
      <c r="AM35" s="7">
        <f t="shared" si="14"/>
        <v>0</v>
      </c>
      <c r="AN35"/>
    </row>
    <row r="36" spans="1:40" s="11" customFormat="1" ht="15">
      <c r="A36" s="26">
        <v>33</v>
      </c>
      <c r="B36" s="32" t="s">
        <v>171</v>
      </c>
      <c r="C36" s="32" t="s">
        <v>174</v>
      </c>
      <c r="D36" s="34"/>
      <c r="E36" s="32" t="s">
        <v>149</v>
      </c>
      <c r="F36" s="20">
        <f aca="true" t="shared" si="16" ref="F36:F67">COUNT(I36:Y36)</f>
        <v>3</v>
      </c>
      <c r="G36" s="20">
        <v>3</v>
      </c>
      <c r="H36" s="25">
        <f aca="true" t="shared" si="17" ref="H36:H67">+Z36</f>
        <v>244.07999999999998</v>
      </c>
      <c r="I36" s="26">
        <v>81.71</v>
      </c>
      <c r="J36" s="26">
        <v>80.02</v>
      </c>
      <c r="K36" s="26"/>
      <c r="L36" s="16"/>
      <c r="M36" s="26"/>
      <c r="N36" s="26"/>
      <c r="O36" s="26"/>
      <c r="P36" s="26"/>
      <c r="Q36" s="26">
        <v>82.35</v>
      </c>
      <c r="R36" s="26"/>
      <c r="S36" s="26"/>
      <c r="T36" s="26"/>
      <c r="U36" s="26"/>
      <c r="V36" s="26"/>
      <c r="W36" s="26"/>
      <c r="X36" s="26"/>
      <c r="Y36" s="26"/>
      <c r="Z36" s="19">
        <f t="shared" si="15"/>
        <v>244.07999999999998</v>
      </c>
      <c r="AA36" s="7">
        <f>SUM(LARGE(AB36:AN36,{1,2,3,4,5,6,7,8}))</f>
        <v>244.07999999999998</v>
      </c>
      <c r="AB36" s="7">
        <f aca="true" t="shared" si="18" ref="AB36:AB92">+IF(COUNT($I36:$O36)&gt;0,LARGE($I36:$O36,1),0)</f>
        <v>81.71</v>
      </c>
      <c r="AC36" s="7">
        <f aca="true" t="shared" si="19" ref="AC36:AC92">+IF(COUNT($I36:$O36)&gt;1,LARGE($I36:$O36,2),0)</f>
        <v>80.02</v>
      </c>
      <c r="AD36" s="7">
        <f aca="true" t="shared" si="20" ref="AD36:AD92">+IF(COUNT($I36:$O36)&gt;2,LARGE($I36:$O36,3),0)</f>
        <v>0</v>
      </c>
      <c r="AE36" s="7">
        <f aca="true" t="shared" si="21" ref="AE36:AE92">+IF(COUNT($I36:$O36)&gt;3,LARGE($I36:$O36,4),0)</f>
        <v>0</v>
      </c>
      <c r="AF36" s="7">
        <f aca="true" t="shared" si="22" ref="AF36:AF92">+IF(COUNT($P36:$Y36)&gt;0,LARGE($P36:$Y36,1),0)</f>
        <v>82.35</v>
      </c>
      <c r="AG36" s="7">
        <f aca="true" t="shared" si="23" ref="AG36:AG92">+IF(COUNT($P36:$Y36)&gt;1,LARGE($P36:$Y36,2),0)</f>
        <v>0</v>
      </c>
      <c r="AH36" s="7">
        <f aca="true" t="shared" si="24" ref="AH36:AH92">+IF(COUNT($P36:$Y36)&gt;2,LARGE($P36:$Y36,3),0)</f>
        <v>0</v>
      </c>
      <c r="AI36" s="7">
        <f aca="true" t="shared" si="25" ref="AI36:AI92">+IF(COUNT($P36:$Y36)&gt;3,LARGE($P36:$Y36,4),0)</f>
        <v>0</v>
      </c>
      <c r="AJ36" s="7">
        <f aca="true" t="shared" si="26" ref="AJ36:AJ92">+IF(COUNT($P36:$Y36)&gt;4,LARGE($P36:$Y36,5),0)</f>
        <v>0</v>
      </c>
      <c r="AK36" s="7">
        <f aca="true" t="shared" si="27" ref="AK36:AK92">+IF(COUNT($P36:$Y36)&gt;5,LARGE($P36:$Y36,6),0)</f>
        <v>0</v>
      </c>
      <c r="AL36" s="7">
        <f aca="true" t="shared" si="28" ref="AL36:AL92">+IF(COUNT($P36:$Y36)&gt;6,LARGE($P36:$Y36,7),0)</f>
        <v>0</v>
      </c>
      <c r="AM36" s="7">
        <f aca="true" t="shared" si="29" ref="AM36:AM92">+IF(COUNT($P36:$Y36)&gt;7,LARGE($P36:$Y36,8),0)</f>
        <v>0</v>
      </c>
      <c r="AN36"/>
    </row>
    <row r="37" spans="1:40" s="11" customFormat="1" ht="15">
      <c r="A37" s="26">
        <v>34</v>
      </c>
      <c r="B37" s="32" t="s">
        <v>195</v>
      </c>
      <c r="C37" s="32" t="s">
        <v>524</v>
      </c>
      <c r="D37" s="34"/>
      <c r="E37" s="32" t="s">
        <v>688</v>
      </c>
      <c r="F37" s="20">
        <f t="shared" si="16"/>
        <v>3</v>
      </c>
      <c r="G37" s="20">
        <v>3</v>
      </c>
      <c r="H37" s="25">
        <f t="shared" si="17"/>
        <v>243.81</v>
      </c>
      <c r="I37" s="26"/>
      <c r="J37" s="26"/>
      <c r="K37" s="26"/>
      <c r="L37" s="16"/>
      <c r="M37" s="26"/>
      <c r="N37" s="26"/>
      <c r="O37" s="26"/>
      <c r="P37" s="26"/>
      <c r="Q37" s="26">
        <v>79.1</v>
      </c>
      <c r="R37" s="26"/>
      <c r="S37" s="26">
        <v>83.79</v>
      </c>
      <c r="T37" s="26"/>
      <c r="U37" s="26"/>
      <c r="V37" s="26"/>
      <c r="W37" s="26"/>
      <c r="X37" s="26"/>
      <c r="Y37" s="26">
        <v>80.92</v>
      </c>
      <c r="Z37" s="19">
        <f t="shared" si="15"/>
        <v>243.81</v>
      </c>
      <c r="AA37" s="7">
        <f>SUM(LARGE(AB37:AN37,{1,2,3,4,5,6,7,8}))</f>
        <v>243.81</v>
      </c>
      <c r="AB37" s="7">
        <f t="shared" si="18"/>
        <v>0</v>
      </c>
      <c r="AC37" s="7">
        <f t="shared" si="19"/>
        <v>0</v>
      </c>
      <c r="AD37" s="7">
        <f t="shared" si="20"/>
        <v>0</v>
      </c>
      <c r="AE37" s="7">
        <f t="shared" si="21"/>
        <v>0</v>
      </c>
      <c r="AF37" s="7">
        <f t="shared" si="22"/>
        <v>83.79</v>
      </c>
      <c r="AG37" s="7">
        <f t="shared" si="23"/>
        <v>80.92</v>
      </c>
      <c r="AH37" s="7">
        <f t="shared" si="24"/>
        <v>79.1</v>
      </c>
      <c r="AI37" s="7">
        <f t="shared" si="25"/>
        <v>0</v>
      </c>
      <c r="AJ37" s="7">
        <f t="shared" si="26"/>
        <v>0</v>
      </c>
      <c r="AK37" s="7">
        <f t="shared" si="27"/>
        <v>0</v>
      </c>
      <c r="AL37" s="7">
        <f t="shared" si="28"/>
        <v>0</v>
      </c>
      <c r="AM37" s="7">
        <f t="shared" si="29"/>
        <v>0</v>
      </c>
      <c r="AN37"/>
    </row>
    <row r="38" spans="1:40" s="11" customFormat="1" ht="15">
      <c r="A38" s="26">
        <v>35</v>
      </c>
      <c r="B38" s="32" t="s">
        <v>178</v>
      </c>
      <c r="C38" s="32" t="s">
        <v>179</v>
      </c>
      <c r="D38" s="34"/>
      <c r="E38" s="32" t="s">
        <v>88</v>
      </c>
      <c r="F38" s="20">
        <f t="shared" si="16"/>
        <v>3</v>
      </c>
      <c r="G38" s="20">
        <v>3</v>
      </c>
      <c r="H38" s="25">
        <f t="shared" si="17"/>
        <v>236.23</v>
      </c>
      <c r="I38" s="26"/>
      <c r="J38" s="26">
        <v>77.1</v>
      </c>
      <c r="K38" s="26"/>
      <c r="L38" s="16"/>
      <c r="M38" s="26">
        <v>74.94</v>
      </c>
      <c r="N38" s="26"/>
      <c r="O38" s="26"/>
      <c r="P38" s="26">
        <v>84.19</v>
      </c>
      <c r="Q38" s="26"/>
      <c r="R38" s="26"/>
      <c r="S38" s="26"/>
      <c r="T38" s="26"/>
      <c r="U38" s="26"/>
      <c r="V38" s="26"/>
      <c r="W38" s="26"/>
      <c r="X38" s="26"/>
      <c r="Y38" s="26"/>
      <c r="Z38" s="19">
        <f t="shared" si="15"/>
        <v>236.23</v>
      </c>
      <c r="AA38" s="7">
        <f>SUM(LARGE(AB38:AN38,{1,2,3,4,5,6,7,8}))</f>
        <v>236.23</v>
      </c>
      <c r="AB38" s="7">
        <f t="shared" si="18"/>
        <v>77.1</v>
      </c>
      <c r="AC38" s="7">
        <f t="shared" si="19"/>
        <v>74.94</v>
      </c>
      <c r="AD38" s="7">
        <f t="shared" si="20"/>
        <v>0</v>
      </c>
      <c r="AE38" s="7">
        <f t="shared" si="21"/>
        <v>0</v>
      </c>
      <c r="AF38" s="7">
        <f t="shared" si="22"/>
        <v>84.19</v>
      </c>
      <c r="AG38" s="7">
        <f t="shared" si="23"/>
        <v>0</v>
      </c>
      <c r="AH38" s="7">
        <f t="shared" si="24"/>
        <v>0</v>
      </c>
      <c r="AI38" s="7">
        <f t="shared" si="25"/>
        <v>0</v>
      </c>
      <c r="AJ38" s="7">
        <f t="shared" si="26"/>
        <v>0</v>
      </c>
      <c r="AK38" s="7">
        <f t="shared" si="27"/>
        <v>0</v>
      </c>
      <c r="AL38" s="7">
        <f t="shared" si="28"/>
        <v>0</v>
      </c>
      <c r="AM38" s="7">
        <f t="shared" si="29"/>
        <v>0</v>
      </c>
      <c r="AN38"/>
    </row>
    <row r="39" spans="1:40" s="11" customFormat="1" ht="15">
      <c r="A39" s="26">
        <v>36</v>
      </c>
      <c r="B39" s="32" t="s">
        <v>308</v>
      </c>
      <c r="C39" s="32" t="s">
        <v>318</v>
      </c>
      <c r="D39" s="34"/>
      <c r="E39" s="32" t="s">
        <v>61</v>
      </c>
      <c r="F39" s="20">
        <f t="shared" si="16"/>
        <v>3</v>
      </c>
      <c r="G39" s="20">
        <v>3</v>
      </c>
      <c r="H39" s="25">
        <f t="shared" si="17"/>
        <v>234.59</v>
      </c>
      <c r="I39" s="26">
        <v>83.81</v>
      </c>
      <c r="J39" s="26"/>
      <c r="K39" s="26"/>
      <c r="L39" s="16"/>
      <c r="M39" s="26"/>
      <c r="N39" s="26">
        <v>74.09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>
        <v>76.69</v>
      </c>
      <c r="Z39" s="19">
        <f t="shared" si="15"/>
        <v>234.59</v>
      </c>
      <c r="AA39" s="7">
        <f>SUM(LARGE(AB39:AN39,{1,2,3,4,5,6,7,8}))</f>
        <v>234.59</v>
      </c>
      <c r="AB39" s="7">
        <f t="shared" si="18"/>
        <v>83.81</v>
      </c>
      <c r="AC39" s="7">
        <f t="shared" si="19"/>
        <v>74.09</v>
      </c>
      <c r="AD39" s="7">
        <f t="shared" si="20"/>
        <v>0</v>
      </c>
      <c r="AE39" s="7">
        <f t="shared" si="21"/>
        <v>0</v>
      </c>
      <c r="AF39" s="7">
        <f t="shared" si="22"/>
        <v>76.69</v>
      </c>
      <c r="AG39" s="7">
        <f t="shared" si="23"/>
        <v>0</v>
      </c>
      <c r="AH39" s="7">
        <f t="shared" si="24"/>
        <v>0</v>
      </c>
      <c r="AI39" s="7">
        <f t="shared" si="25"/>
        <v>0</v>
      </c>
      <c r="AJ39" s="7">
        <f t="shared" si="26"/>
        <v>0</v>
      </c>
      <c r="AK39" s="7">
        <f t="shared" si="27"/>
        <v>0</v>
      </c>
      <c r="AL39" s="7">
        <f t="shared" si="28"/>
        <v>0</v>
      </c>
      <c r="AM39" s="7">
        <f t="shared" si="29"/>
        <v>0</v>
      </c>
      <c r="AN39"/>
    </row>
    <row r="40" spans="1:40" s="11" customFormat="1" ht="15">
      <c r="A40" s="26">
        <v>37</v>
      </c>
      <c r="B40" s="32" t="s">
        <v>494</v>
      </c>
      <c r="C40" s="32" t="s">
        <v>493</v>
      </c>
      <c r="D40" s="34"/>
      <c r="E40" s="32" t="s">
        <v>60</v>
      </c>
      <c r="F40" s="20">
        <f t="shared" si="16"/>
        <v>3</v>
      </c>
      <c r="G40" s="20">
        <v>3</v>
      </c>
      <c r="H40" s="25">
        <f t="shared" si="17"/>
        <v>231.54</v>
      </c>
      <c r="I40" s="26"/>
      <c r="J40" s="26"/>
      <c r="K40" s="26"/>
      <c r="L40" s="16"/>
      <c r="M40" s="26"/>
      <c r="N40" s="26">
        <v>77.95</v>
      </c>
      <c r="O40" s="26"/>
      <c r="P40" s="26">
        <v>77.93</v>
      </c>
      <c r="Q40" s="26">
        <v>75.66</v>
      </c>
      <c r="R40" s="26"/>
      <c r="S40" s="26"/>
      <c r="T40" s="26"/>
      <c r="U40" s="26"/>
      <c r="V40" s="26"/>
      <c r="W40" s="26"/>
      <c r="X40" s="26"/>
      <c r="Y40" s="26"/>
      <c r="Z40" s="19">
        <f t="shared" si="15"/>
        <v>231.54</v>
      </c>
      <c r="AA40" s="7">
        <f>SUM(LARGE(AB40:AN40,{1,2,3,4,5,6,7,8}))</f>
        <v>231.54</v>
      </c>
      <c r="AB40" s="7">
        <f t="shared" si="18"/>
        <v>77.95</v>
      </c>
      <c r="AC40" s="7">
        <f t="shared" si="19"/>
        <v>0</v>
      </c>
      <c r="AD40" s="7">
        <f t="shared" si="20"/>
        <v>0</v>
      </c>
      <c r="AE40" s="7">
        <f t="shared" si="21"/>
        <v>0</v>
      </c>
      <c r="AF40" s="7">
        <f t="shared" si="22"/>
        <v>77.93</v>
      </c>
      <c r="AG40" s="7">
        <f t="shared" si="23"/>
        <v>75.66</v>
      </c>
      <c r="AH40" s="7">
        <f t="shared" si="24"/>
        <v>0</v>
      </c>
      <c r="AI40" s="7">
        <f t="shared" si="25"/>
        <v>0</v>
      </c>
      <c r="AJ40" s="7">
        <f t="shared" si="26"/>
        <v>0</v>
      </c>
      <c r="AK40" s="7">
        <f t="shared" si="27"/>
        <v>0</v>
      </c>
      <c r="AL40" s="7">
        <f t="shared" si="28"/>
        <v>0</v>
      </c>
      <c r="AM40" s="7">
        <f t="shared" si="29"/>
        <v>0</v>
      </c>
      <c r="AN40"/>
    </row>
    <row r="41" spans="1:40" s="11" customFormat="1" ht="15">
      <c r="A41" s="26">
        <v>38</v>
      </c>
      <c r="B41" s="32" t="s">
        <v>70</v>
      </c>
      <c r="C41" s="32" t="s">
        <v>200</v>
      </c>
      <c r="D41" s="34"/>
      <c r="E41" s="32" t="s">
        <v>59</v>
      </c>
      <c r="F41" s="20">
        <f t="shared" si="16"/>
        <v>3</v>
      </c>
      <c r="G41" s="20">
        <v>3</v>
      </c>
      <c r="H41" s="25">
        <f t="shared" si="17"/>
        <v>209.72</v>
      </c>
      <c r="I41" s="26"/>
      <c r="J41" s="26">
        <v>63.19</v>
      </c>
      <c r="K41" s="26"/>
      <c r="L41" s="16"/>
      <c r="M41" s="26"/>
      <c r="N41" s="26"/>
      <c r="O41" s="26"/>
      <c r="P41" s="26"/>
      <c r="Q41" s="26"/>
      <c r="R41" s="26"/>
      <c r="S41" s="26"/>
      <c r="T41" s="26">
        <v>70.5</v>
      </c>
      <c r="U41" s="26"/>
      <c r="V41" s="26"/>
      <c r="W41" s="26">
        <v>76.03</v>
      </c>
      <c r="X41" s="26"/>
      <c r="Y41" s="26"/>
      <c r="Z41" s="19">
        <f t="shared" si="15"/>
        <v>209.72</v>
      </c>
      <c r="AA41" s="7">
        <f>SUM(LARGE(AB41:AN41,{1,2,3,4,5,6,7,8}))</f>
        <v>209.72</v>
      </c>
      <c r="AB41" s="7">
        <f t="shared" si="18"/>
        <v>63.19</v>
      </c>
      <c r="AC41" s="7">
        <f t="shared" si="19"/>
        <v>0</v>
      </c>
      <c r="AD41" s="7">
        <f t="shared" si="20"/>
        <v>0</v>
      </c>
      <c r="AE41" s="7">
        <f t="shared" si="21"/>
        <v>0</v>
      </c>
      <c r="AF41" s="7">
        <f t="shared" si="22"/>
        <v>76.03</v>
      </c>
      <c r="AG41" s="7">
        <f t="shared" si="23"/>
        <v>70.5</v>
      </c>
      <c r="AH41" s="7">
        <f t="shared" si="24"/>
        <v>0</v>
      </c>
      <c r="AI41" s="7">
        <f t="shared" si="25"/>
        <v>0</v>
      </c>
      <c r="AJ41" s="7">
        <f t="shared" si="26"/>
        <v>0</v>
      </c>
      <c r="AK41" s="7">
        <f t="shared" si="27"/>
        <v>0</v>
      </c>
      <c r="AL41" s="7">
        <f t="shared" si="28"/>
        <v>0</v>
      </c>
      <c r="AM41" s="7">
        <f t="shared" si="29"/>
        <v>0</v>
      </c>
      <c r="AN41"/>
    </row>
    <row r="42" spans="1:40" s="11" customFormat="1" ht="15">
      <c r="A42" s="26">
        <v>39</v>
      </c>
      <c r="B42" s="32" t="s">
        <v>150</v>
      </c>
      <c r="C42" s="32" t="s">
        <v>151</v>
      </c>
      <c r="D42" s="32"/>
      <c r="E42" s="32" t="s">
        <v>202</v>
      </c>
      <c r="F42" s="20">
        <f t="shared" si="16"/>
        <v>2</v>
      </c>
      <c r="G42" s="20">
        <v>2</v>
      </c>
      <c r="H42" s="25">
        <f t="shared" si="17"/>
        <v>200</v>
      </c>
      <c r="I42" s="17"/>
      <c r="J42" s="17">
        <v>100</v>
      </c>
      <c r="K42" s="17">
        <v>100</v>
      </c>
      <c r="L42" s="16"/>
      <c r="M42" s="26"/>
      <c r="N42" s="26"/>
      <c r="O42" s="2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>
        <f t="shared" si="15"/>
        <v>200</v>
      </c>
      <c r="AA42" s="7">
        <f>SUM(LARGE(AB42:AN42,{1,2,3,4,5,6,7,8}))</f>
        <v>200</v>
      </c>
      <c r="AB42" s="7">
        <f t="shared" si="18"/>
        <v>100</v>
      </c>
      <c r="AC42" s="7">
        <f t="shared" si="19"/>
        <v>100</v>
      </c>
      <c r="AD42" s="7">
        <f t="shared" si="20"/>
        <v>0</v>
      </c>
      <c r="AE42" s="7">
        <f t="shared" si="21"/>
        <v>0</v>
      </c>
      <c r="AF42" s="7">
        <f t="shared" si="22"/>
        <v>0</v>
      </c>
      <c r="AG42" s="7">
        <f t="shared" si="23"/>
        <v>0</v>
      </c>
      <c r="AH42" s="7">
        <f t="shared" si="24"/>
        <v>0</v>
      </c>
      <c r="AI42" s="7">
        <f t="shared" si="25"/>
        <v>0</v>
      </c>
      <c r="AJ42" s="7">
        <f t="shared" si="26"/>
        <v>0</v>
      </c>
      <c r="AK42" s="7">
        <f t="shared" si="27"/>
        <v>0</v>
      </c>
      <c r="AL42" s="7">
        <f t="shared" si="28"/>
        <v>0</v>
      </c>
      <c r="AM42" s="7">
        <f t="shared" si="29"/>
        <v>0</v>
      </c>
      <c r="AN42"/>
    </row>
    <row r="43" spans="1:40" s="11" customFormat="1" ht="15">
      <c r="A43" s="26">
        <v>40</v>
      </c>
      <c r="B43" s="32" t="s">
        <v>155</v>
      </c>
      <c r="C43" s="32" t="s">
        <v>156</v>
      </c>
      <c r="D43" s="34"/>
      <c r="E43" s="32" t="s">
        <v>149</v>
      </c>
      <c r="F43" s="20">
        <f t="shared" si="16"/>
        <v>2</v>
      </c>
      <c r="G43" s="20">
        <v>2</v>
      </c>
      <c r="H43" s="25">
        <f t="shared" si="17"/>
        <v>190.47</v>
      </c>
      <c r="I43" s="26">
        <v>98.84</v>
      </c>
      <c r="J43" s="26">
        <v>91.63</v>
      </c>
      <c r="K43" s="26"/>
      <c r="L43" s="1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9">
        <f t="shared" si="15"/>
        <v>190.47</v>
      </c>
      <c r="AA43" s="7">
        <f>SUM(LARGE(AB43:AN43,{1,2,3,4,5,6,7,8}))</f>
        <v>190.47</v>
      </c>
      <c r="AB43" s="7">
        <f t="shared" si="18"/>
        <v>98.84</v>
      </c>
      <c r="AC43" s="7">
        <f t="shared" si="19"/>
        <v>91.63</v>
      </c>
      <c r="AD43" s="7">
        <f t="shared" si="20"/>
        <v>0</v>
      </c>
      <c r="AE43" s="7">
        <f t="shared" si="21"/>
        <v>0</v>
      </c>
      <c r="AF43" s="7">
        <f t="shared" si="22"/>
        <v>0</v>
      </c>
      <c r="AG43" s="7">
        <f t="shared" si="23"/>
        <v>0</v>
      </c>
      <c r="AH43" s="7">
        <f t="shared" si="24"/>
        <v>0</v>
      </c>
      <c r="AI43" s="7">
        <f t="shared" si="25"/>
        <v>0</v>
      </c>
      <c r="AJ43" s="7">
        <f t="shared" si="26"/>
        <v>0</v>
      </c>
      <c r="AK43" s="7">
        <f t="shared" si="27"/>
        <v>0</v>
      </c>
      <c r="AL43" s="7">
        <f t="shared" si="28"/>
        <v>0</v>
      </c>
      <c r="AM43" s="7">
        <f t="shared" si="29"/>
        <v>0</v>
      </c>
      <c r="AN43"/>
    </row>
    <row r="44" spans="1:40" s="11" customFormat="1" ht="15">
      <c r="A44" s="26">
        <v>41</v>
      </c>
      <c r="B44" s="32" t="s">
        <v>72</v>
      </c>
      <c r="C44" s="32" t="s">
        <v>492</v>
      </c>
      <c r="D44" s="34"/>
      <c r="E44" s="32" t="s">
        <v>203</v>
      </c>
      <c r="F44" s="20">
        <f t="shared" si="16"/>
        <v>2</v>
      </c>
      <c r="G44" s="20">
        <v>2</v>
      </c>
      <c r="H44" s="25">
        <f t="shared" si="17"/>
        <v>173.14</v>
      </c>
      <c r="I44" s="26"/>
      <c r="J44" s="26"/>
      <c r="K44" s="26"/>
      <c r="L44" s="16"/>
      <c r="M44" s="26"/>
      <c r="N44" s="26"/>
      <c r="O44" s="26"/>
      <c r="P44" s="26">
        <v>87.59</v>
      </c>
      <c r="Q44" s="26"/>
      <c r="R44" s="26"/>
      <c r="S44" s="26"/>
      <c r="T44" s="26">
        <v>85.55</v>
      </c>
      <c r="U44" s="26"/>
      <c r="V44" s="26"/>
      <c r="W44" s="26"/>
      <c r="X44" s="26"/>
      <c r="Y44" s="26"/>
      <c r="Z44" s="19">
        <f t="shared" si="15"/>
        <v>173.14</v>
      </c>
      <c r="AA44" s="7">
        <f>SUM(LARGE(AB44:AN44,{1,2,3,4,5,6,7,8}))</f>
        <v>173.14</v>
      </c>
      <c r="AB44" s="7">
        <f t="shared" si="18"/>
        <v>0</v>
      </c>
      <c r="AC44" s="7">
        <f t="shared" si="19"/>
        <v>0</v>
      </c>
      <c r="AD44" s="7">
        <f t="shared" si="20"/>
        <v>0</v>
      </c>
      <c r="AE44" s="7">
        <f t="shared" si="21"/>
        <v>0</v>
      </c>
      <c r="AF44" s="7">
        <f t="shared" si="22"/>
        <v>87.59</v>
      </c>
      <c r="AG44" s="7">
        <f t="shared" si="23"/>
        <v>85.55</v>
      </c>
      <c r="AH44" s="7">
        <f t="shared" si="24"/>
        <v>0</v>
      </c>
      <c r="AI44" s="7">
        <f t="shared" si="25"/>
        <v>0</v>
      </c>
      <c r="AJ44" s="7">
        <f t="shared" si="26"/>
        <v>0</v>
      </c>
      <c r="AK44" s="7">
        <f t="shared" si="27"/>
        <v>0</v>
      </c>
      <c r="AL44" s="7">
        <f t="shared" si="28"/>
        <v>0</v>
      </c>
      <c r="AM44" s="7">
        <f t="shared" si="29"/>
        <v>0</v>
      </c>
      <c r="AN44"/>
    </row>
    <row r="45" spans="1:40" s="11" customFormat="1" ht="15">
      <c r="A45" s="26">
        <v>42</v>
      </c>
      <c r="B45" s="32" t="s">
        <v>175</v>
      </c>
      <c r="C45" s="32" t="s">
        <v>349</v>
      </c>
      <c r="D45" s="34"/>
      <c r="E45" s="32" t="s">
        <v>60</v>
      </c>
      <c r="F45" s="20">
        <f t="shared" si="16"/>
        <v>2</v>
      </c>
      <c r="G45" s="20">
        <v>2</v>
      </c>
      <c r="H45" s="25">
        <f t="shared" si="17"/>
        <v>170.89</v>
      </c>
      <c r="I45" s="26">
        <v>91.29</v>
      </c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/>
      <c r="U45" s="26"/>
      <c r="V45" s="26">
        <v>79.6</v>
      </c>
      <c r="W45" s="26"/>
      <c r="X45" s="26"/>
      <c r="Y45" s="26"/>
      <c r="Z45" s="19">
        <f t="shared" si="15"/>
        <v>170.89</v>
      </c>
      <c r="AA45" s="7">
        <f>SUM(LARGE(AB45:AN45,{1,2,3,4,5,6,7,8}))</f>
        <v>170.89</v>
      </c>
      <c r="AB45" s="7">
        <f t="shared" si="18"/>
        <v>91.29</v>
      </c>
      <c r="AC45" s="7">
        <f t="shared" si="19"/>
        <v>0</v>
      </c>
      <c r="AD45" s="7">
        <f t="shared" si="20"/>
        <v>0</v>
      </c>
      <c r="AE45" s="7">
        <f t="shared" si="21"/>
        <v>0</v>
      </c>
      <c r="AF45" s="7">
        <f t="shared" si="22"/>
        <v>79.6</v>
      </c>
      <c r="AG45" s="7">
        <f t="shared" si="23"/>
        <v>0</v>
      </c>
      <c r="AH45" s="7">
        <f t="shared" si="24"/>
        <v>0</v>
      </c>
      <c r="AI45" s="7">
        <f t="shared" si="25"/>
        <v>0</v>
      </c>
      <c r="AJ45" s="7">
        <f t="shared" si="26"/>
        <v>0</v>
      </c>
      <c r="AK45" s="7">
        <f t="shared" si="27"/>
        <v>0</v>
      </c>
      <c r="AL45" s="7">
        <f t="shared" si="28"/>
        <v>0</v>
      </c>
      <c r="AM45" s="7">
        <f t="shared" si="29"/>
        <v>0</v>
      </c>
      <c r="AN45"/>
    </row>
    <row r="46" spans="1:40" s="11" customFormat="1" ht="15">
      <c r="A46" s="26">
        <v>43</v>
      </c>
      <c r="B46" s="32" t="s">
        <v>193</v>
      </c>
      <c r="C46" s="32" t="s">
        <v>194</v>
      </c>
      <c r="D46" s="34"/>
      <c r="E46" s="32" t="s">
        <v>63</v>
      </c>
      <c r="F46" s="20">
        <f t="shared" si="16"/>
        <v>2</v>
      </c>
      <c r="G46" s="20">
        <v>2</v>
      </c>
      <c r="H46" s="25">
        <f t="shared" si="17"/>
        <v>153.58999999999997</v>
      </c>
      <c r="I46" s="26">
        <v>82.35</v>
      </c>
      <c r="J46" s="26">
        <v>71.24</v>
      </c>
      <c r="K46" s="26"/>
      <c r="L46" s="1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19">
        <f t="shared" si="15"/>
        <v>153.58999999999997</v>
      </c>
      <c r="AA46" s="7">
        <f>SUM(LARGE(AB46:AN46,{1,2,3,4,5,6,7,8}))</f>
        <v>153.58999999999997</v>
      </c>
      <c r="AB46" s="7">
        <f t="shared" si="18"/>
        <v>82.35</v>
      </c>
      <c r="AC46" s="7">
        <f t="shared" si="19"/>
        <v>71.24</v>
      </c>
      <c r="AD46" s="7">
        <f t="shared" si="20"/>
        <v>0</v>
      </c>
      <c r="AE46" s="7">
        <f t="shared" si="21"/>
        <v>0</v>
      </c>
      <c r="AF46" s="7">
        <f t="shared" si="22"/>
        <v>0</v>
      </c>
      <c r="AG46" s="7">
        <f t="shared" si="23"/>
        <v>0</v>
      </c>
      <c r="AH46" s="7">
        <f t="shared" si="24"/>
        <v>0</v>
      </c>
      <c r="AI46" s="7">
        <f t="shared" si="25"/>
        <v>0</v>
      </c>
      <c r="AJ46" s="7">
        <f t="shared" si="26"/>
        <v>0</v>
      </c>
      <c r="AK46" s="7">
        <f t="shared" si="27"/>
        <v>0</v>
      </c>
      <c r="AL46" s="7">
        <f t="shared" si="28"/>
        <v>0</v>
      </c>
      <c r="AM46" s="7">
        <f t="shared" si="29"/>
        <v>0</v>
      </c>
      <c r="AN46"/>
    </row>
    <row r="47" spans="1:40" s="11" customFormat="1" ht="15">
      <c r="A47" s="26">
        <v>44</v>
      </c>
      <c r="B47" s="32" t="s">
        <v>195</v>
      </c>
      <c r="C47" s="32" t="s">
        <v>144</v>
      </c>
      <c r="D47" s="34"/>
      <c r="E47" s="32" t="s">
        <v>63</v>
      </c>
      <c r="F47" s="20">
        <f t="shared" si="16"/>
        <v>2</v>
      </c>
      <c r="G47" s="20">
        <v>2</v>
      </c>
      <c r="H47" s="25">
        <f t="shared" si="17"/>
        <v>138.29000000000002</v>
      </c>
      <c r="I47" s="26"/>
      <c r="J47" s="26">
        <v>70.92</v>
      </c>
      <c r="K47" s="26"/>
      <c r="L47" s="16"/>
      <c r="M47" s="26">
        <v>67.37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9">
        <f t="shared" si="15"/>
        <v>138.29000000000002</v>
      </c>
      <c r="AA47" s="7">
        <f>SUM(LARGE(AB47:AN47,{1,2,3,4,5,6,7,8}))</f>
        <v>138.29000000000002</v>
      </c>
      <c r="AB47" s="7">
        <f t="shared" si="18"/>
        <v>70.92</v>
      </c>
      <c r="AC47" s="7">
        <f t="shared" si="19"/>
        <v>67.37</v>
      </c>
      <c r="AD47" s="7">
        <f t="shared" si="20"/>
        <v>0</v>
      </c>
      <c r="AE47" s="7">
        <f t="shared" si="21"/>
        <v>0</v>
      </c>
      <c r="AF47" s="7">
        <f t="shared" si="22"/>
        <v>0</v>
      </c>
      <c r="AG47" s="7">
        <f t="shared" si="23"/>
        <v>0</v>
      </c>
      <c r="AH47" s="7">
        <f t="shared" si="24"/>
        <v>0</v>
      </c>
      <c r="AI47" s="7">
        <f t="shared" si="25"/>
        <v>0</v>
      </c>
      <c r="AJ47" s="7">
        <f t="shared" si="26"/>
        <v>0</v>
      </c>
      <c r="AK47" s="7">
        <f t="shared" si="27"/>
        <v>0</v>
      </c>
      <c r="AL47" s="7">
        <f t="shared" si="28"/>
        <v>0</v>
      </c>
      <c r="AM47" s="7">
        <f t="shared" si="29"/>
        <v>0</v>
      </c>
      <c r="AN47"/>
    </row>
    <row r="48" spans="1:40" s="11" customFormat="1" ht="15">
      <c r="A48" s="26">
        <v>45</v>
      </c>
      <c r="B48" s="32" t="s">
        <v>449</v>
      </c>
      <c r="C48" s="32" t="s">
        <v>100</v>
      </c>
      <c r="D48" s="34"/>
      <c r="E48" s="32" t="s">
        <v>63</v>
      </c>
      <c r="F48" s="20">
        <f t="shared" si="16"/>
        <v>2</v>
      </c>
      <c r="G48" s="20">
        <v>2</v>
      </c>
      <c r="H48" s="25">
        <f t="shared" si="17"/>
        <v>136.14</v>
      </c>
      <c r="I48" s="26"/>
      <c r="J48" s="26"/>
      <c r="K48" s="26"/>
      <c r="L48" s="16">
        <v>64.11</v>
      </c>
      <c r="M48" s="26">
        <v>72.03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9">
        <f t="shared" si="15"/>
        <v>136.14</v>
      </c>
      <c r="AA48" s="7">
        <f>SUM(LARGE(AB48:AN48,{1,2,3,4,5,6,7,8}))</f>
        <v>136.14</v>
      </c>
      <c r="AB48" s="7">
        <f t="shared" si="18"/>
        <v>72.03</v>
      </c>
      <c r="AC48" s="7">
        <f t="shared" si="19"/>
        <v>64.11</v>
      </c>
      <c r="AD48" s="7">
        <f t="shared" si="20"/>
        <v>0</v>
      </c>
      <c r="AE48" s="7">
        <f t="shared" si="21"/>
        <v>0</v>
      </c>
      <c r="AF48" s="7">
        <f t="shared" si="22"/>
        <v>0</v>
      </c>
      <c r="AG48" s="7">
        <f t="shared" si="23"/>
        <v>0</v>
      </c>
      <c r="AH48" s="7">
        <f t="shared" si="24"/>
        <v>0</v>
      </c>
      <c r="AI48" s="7">
        <f t="shared" si="25"/>
        <v>0</v>
      </c>
      <c r="AJ48" s="7">
        <f t="shared" si="26"/>
        <v>0</v>
      </c>
      <c r="AK48" s="7">
        <f t="shared" si="27"/>
        <v>0</v>
      </c>
      <c r="AL48" s="7">
        <f t="shared" si="28"/>
        <v>0</v>
      </c>
      <c r="AM48" s="7">
        <f t="shared" si="29"/>
        <v>0</v>
      </c>
      <c r="AN48"/>
    </row>
    <row r="49" spans="1:40" s="11" customFormat="1" ht="15">
      <c r="A49" s="26">
        <v>46</v>
      </c>
      <c r="B49" s="32" t="s">
        <v>451</v>
      </c>
      <c r="C49" s="32" t="s">
        <v>452</v>
      </c>
      <c r="D49" s="34"/>
      <c r="E49" s="32" t="s">
        <v>63</v>
      </c>
      <c r="F49" s="20">
        <f t="shared" si="16"/>
        <v>2</v>
      </c>
      <c r="G49" s="20">
        <v>2</v>
      </c>
      <c r="H49" s="25">
        <f t="shared" si="17"/>
        <v>116.69</v>
      </c>
      <c r="I49" s="26"/>
      <c r="J49" s="26"/>
      <c r="K49" s="26"/>
      <c r="L49" s="16">
        <v>56.11</v>
      </c>
      <c r="M49" s="26">
        <v>60.58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9">
        <f t="shared" si="15"/>
        <v>116.69</v>
      </c>
      <c r="AA49" s="7">
        <f>SUM(LARGE(AB49:AN49,{1,2,3,4,5,6,7,8}))</f>
        <v>116.69</v>
      </c>
      <c r="AB49" s="7">
        <f t="shared" si="18"/>
        <v>60.58</v>
      </c>
      <c r="AC49" s="7">
        <f t="shared" si="19"/>
        <v>56.11</v>
      </c>
      <c r="AD49" s="7">
        <f t="shared" si="20"/>
        <v>0</v>
      </c>
      <c r="AE49" s="7">
        <f t="shared" si="21"/>
        <v>0</v>
      </c>
      <c r="AF49" s="7">
        <f t="shared" si="22"/>
        <v>0</v>
      </c>
      <c r="AG49" s="7">
        <f t="shared" si="23"/>
        <v>0</v>
      </c>
      <c r="AH49" s="7">
        <f t="shared" si="24"/>
        <v>0</v>
      </c>
      <c r="AI49" s="7">
        <f t="shared" si="25"/>
        <v>0</v>
      </c>
      <c r="AJ49" s="7">
        <f t="shared" si="26"/>
        <v>0</v>
      </c>
      <c r="AK49" s="7">
        <f t="shared" si="27"/>
        <v>0</v>
      </c>
      <c r="AL49" s="7">
        <f t="shared" si="28"/>
        <v>0</v>
      </c>
      <c r="AM49" s="7">
        <f t="shared" si="29"/>
        <v>0</v>
      </c>
      <c r="AN49"/>
    </row>
    <row r="50" spans="1:40" s="11" customFormat="1" ht="15">
      <c r="A50" s="26">
        <v>47</v>
      </c>
      <c r="B50" s="32" t="s">
        <v>308</v>
      </c>
      <c r="C50" s="32" t="s">
        <v>348</v>
      </c>
      <c r="D50" s="34"/>
      <c r="E50" s="32" t="s">
        <v>335</v>
      </c>
      <c r="F50" s="20">
        <f t="shared" si="16"/>
        <v>1</v>
      </c>
      <c r="G50" s="20">
        <v>1</v>
      </c>
      <c r="H50" s="25">
        <f t="shared" si="17"/>
        <v>99.41</v>
      </c>
      <c r="I50" s="26">
        <v>99.41</v>
      </c>
      <c r="J50" s="26"/>
      <c r="K50" s="26"/>
      <c r="L50" s="1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9">
        <f t="shared" si="15"/>
        <v>99.41</v>
      </c>
      <c r="AA50" s="7">
        <f>SUM(LARGE(AB50:AN50,{1,2,3,4,5,6,7,8}))</f>
        <v>99.41</v>
      </c>
      <c r="AB50" s="7">
        <f t="shared" si="18"/>
        <v>99.41</v>
      </c>
      <c r="AC50" s="7">
        <f t="shared" si="19"/>
        <v>0</v>
      </c>
      <c r="AD50" s="7">
        <f t="shared" si="20"/>
        <v>0</v>
      </c>
      <c r="AE50" s="7">
        <f t="shared" si="21"/>
        <v>0</v>
      </c>
      <c r="AF50" s="7">
        <f t="shared" si="22"/>
        <v>0</v>
      </c>
      <c r="AG50" s="7">
        <f t="shared" si="23"/>
        <v>0</v>
      </c>
      <c r="AH50" s="7">
        <f t="shared" si="24"/>
        <v>0</v>
      </c>
      <c r="AI50" s="7">
        <f t="shared" si="25"/>
        <v>0</v>
      </c>
      <c r="AJ50" s="7">
        <f t="shared" si="26"/>
        <v>0</v>
      </c>
      <c r="AK50" s="7">
        <f t="shared" si="27"/>
        <v>0</v>
      </c>
      <c r="AL50" s="7">
        <f t="shared" si="28"/>
        <v>0</v>
      </c>
      <c r="AM50" s="7">
        <f t="shared" si="29"/>
        <v>0</v>
      </c>
      <c r="AN50"/>
    </row>
    <row r="51" spans="1:40" s="11" customFormat="1" ht="15">
      <c r="A51" s="26">
        <v>48</v>
      </c>
      <c r="B51" s="32" t="s">
        <v>195</v>
      </c>
      <c r="C51" s="32" t="s">
        <v>442</v>
      </c>
      <c r="D51" s="34"/>
      <c r="E51" s="32" t="s">
        <v>66</v>
      </c>
      <c r="F51" s="20">
        <f t="shared" si="16"/>
        <v>1</v>
      </c>
      <c r="G51" s="20">
        <v>1</v>
      </c>
      <c r="H51" s="25">
        <f t="shared" si="17"/>
        <v>88.44</v>
      </c>
      <c r="I51" s="26"/>
      <c r="J51" s="26"/>
      <c r="K51" s="26"/>
      <c r="L51" s="16">
        <v>88.44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9">
        <f t="shared" si="15"/>
        <v>88.44</v>
      </c>
      <c r="AA51" s="7">
        <f>SUM(LARGE(AB51:AN51,{1,2,3,4,5,6,7,8}))</f>
        <v>88.44</v>
      </c>
      <c r="AB51" s="7">
        <f t="shared" si="18"/>
        <v>88.44</v>
      </c>
      <c r="AC51" s="7">
        <f t="shared" si="19"/>
        <v>0</v>
      </c>
      <c r="AD51" s="7">
        <f t="shared" si="20"/>
        <v>0</v>
      </c>
      <c r="AE51" s="7">
        <f t="shared" si="21"/>
        <v>0</v>
      </c>
      <c r="AF51" s="7">
        <f t="shared" si="22"/>
        <v>0</v>
      </c>
      <c r="AG51" s="7">
        <f t="shared" si="23"/>
        <v>0</v>
      </c>
      <c r="AH51" s="7">
        <f t="shared" si="24"/>
        <v>0</v>
      </c>
      <c r="AI51" s="7">
        <f t="shared" si="25"/>
        <v>0</v>
      </c>
      <c r="AJ51" s="7">
        <f t="shared" si="26"/>
        <v>0</v>
      </c>
      <c r="AK51" s="7">
        <f t="shared" si="27"/>
        <v>0</v>
      </c>
      <c r="AL51" s="7">
        <f t="shared" si="28"/>
        <v>0</v>
      </c>
      <c r="AM51" s="7">
        <f t="shared" si="29"/>
        <v>0</v>
      </c>
      <c r="AN51"/>
    </row>
    <row r="52" spans="1:40" s="11" customFormat="1" ht="15">
      <c r="A52" s="26">
        <v>49</v>
      </c>
      <c r="B52" s="32" t="s">
        <v>568</v>
      </c>
      <c r="C52" s="32" t="s">
        <v>567</v>
      </c>
      <c r="D52" s="34"/>
      <c r="E52" s="32" t="s">
        <v>569</v>
      </c>
      <c r="F52" s="20">
        <f t="shared" si="16"/>
        <v>1</v>
      </c>
      <c r="G52" s="20">
        <v>1</v>
      </c>
      <c r="H52" s="25">
        <f t="shared" si="17"/>
        <v>87.88</v>
      </c>
      <c r="I52" s="26"/>
      <c r="J52" s="26"/>
      <c r="K52" s="26"/>
      <c r="L52" s="16"/>
      <c r="M52" s="26">
        <v>87.88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9">
        <f t="shared" si="15"/>
        <v>87.88</v>
      </c>
      <c r="AA52" s="7">
        <f>SUM(LARGE(AB52:AN52,{1,2,3,4,5,6,7,8}))</f>
        <v>87.88</v>
      </c>
      <c r="AB52" s="7">
        <f t="shared" si="18"/>
        <v>87.88</v>
      </c>
      <c r="AC52" s="7">
        <f t="shared" si="19"/>
        <v>0</v>
      </c>
      <c r="AD52" s="7">
        <f t="shared" si="20"/>
        <v>0</v>
      </c>
      <c r="AE52" s="7">
        <f t="shared" si="21"/>
        <v>0</v>
      </c>
      <c r="AF52" s="7">
        <f t="shared" si="22"/>
        <v>0</v>
      </c>
      <c r="AG52" s="7">
        <f t="shared" si="23"/>
        <v>0</v>
      </c>
      <c r="AH52" s="7">
        <f t="shared" si="24"/>
        <v>0</v>
      </c>
      <c r="AI52" s="7">
        <f t="shared" si="25"/>
        <v>0</v>
      </c>
      <c r="AJ52" s="7">
        <f t="shared" si="26"/>
        <v>0</v>
      </c>
      <c r="AK52" s="7">
        <f t="shared" si="27"/>
        <v>0</v>
      </c>
      <c r="AL52" s="7">
        <f t="shared" si="28"/>
        <v>0</v>
      </c>
      <c r="AM52" s="7">
        <f t="shared" si="29"/>
        <v>0</v>
      </c>
      <c r="AN52"/>
    </row>
    <row r="53" spans="1:40" s="11" customFormat="1" ht="15">
      <c r="A53" s="26">
        <v>50</v>
      </c>
      <c r="B53" s="32" t="s">
        <v>98</v>
      </c>
      <c r="C53" s="32" t="s">
        <v>244</v>
      </c>
      <c r="D53" s="34"/>
      <c r="E53" s="32" t="s">
        <v>60</v>
      </c>
      <c r="F53" s="20">
        <f t="shared" si="16"/>
        <v>1</v>
      </c>
      <c r="G53" s="20">
        <v>1</v>
      </c>
      <c r="H53" s="25">
        <f t="shared" si="17"/>
        <v>87.42</v>
      </c>
      <c r="I53" s="26"/>
      <c r="J53" s="26"/>
      <c r="K53" s="26"/>
      <c r="L53" s="16"/>
      <c r="M53" s="26">
        <v>87.42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9">
        <f t="shared" si="15"/>
        <v>87.42</v>
      </c>
      <c r="AA53" s="7">
        <f>SUM(LARGE(AB53:AN53,{1,2,3,4,5,6,7,8}))</f>
        <v>87.42</v>
      </c>
      <c r="AB53" s="7">
        <f t="shared" si="18"/>
        <v>87.42</v>
      </c>
      <c r="AC53" s="7">
        <f t="shared" si="19"/>
        <v>0</v>
      </c>
      <c r="AD53" s="7">
        <f t="shared" si="20"/>
        <v>0</v>
      </c>
      <c r="AE53" s="7">
        <f t="shared" si="21"/>
        <v>0</v>
      </c>
      <c r="AF53" s="7">
        <f t="shared" si="22"/>
        <v>0</v>
      </c>
      <c r="AG53" s="7">
        <f t="shared" si="23"/>
        <v>0</v>
      </c>
      <c r="AH53" s="7">
        <f t="shared" si="24"/>
        <v>0</v>
      </c>
      <c r="AI53" s="7">
        <f t="shared" si="25"/>
        <v>0</v>
      </c>
      <c r="AJ53" s="7">
        <f t="shared" si="26"/>
        <v>0</v>
      </c>
      <c r="AK53" s="7">
        <f t="shared" si="27"/>
        <v>0</v>
      </c>
      <c r="AL53" s="7">
        <f t="shared" si="28"/>
        <v>0</v>
      </c>
      <c r="AM53" s="7">
        <f t="shared" si="29"/>
        <v>0</v>
      </c>
      <c r="AN53"/>
    </row>
    <row r="54" spans="1:40" s="11" customFormat="1" ht="15">
      <c r="A54" s="26">
        <v>51</v>
      </c>
      <c r="B54" s="32" t="s">
        <v>93</v>
      </c>
      <c r="C54" s="32" t="s">
        <v>350</v>
      </c>
      <c r="D54" s="34"/>
      <c r="E54" s="32" t="s">
        <v>335</v>
      </c>
      <c r="F54" s="20">
        <f t="shared" si="16"/>
        <v>1</v>
      </c>
      <c r="G54" s="20">
        <v>1</v>
      </c>
      <c r="H54" s="25">
        <f t="shared" si="17"/>
        <v>86.81</v>
      </c>
      <c r="I54" s="26">
        <v>86.81</v>
      </c>
      <c r="J54" s="26"/>
      <c r="K54" s="26"/>
      <c r="L54" s="1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9">
        <f aca="true" t="shared" si="30" ref="Z54:Z85">SUM(I54:Y54)</f>
        <v>86.81</v>
      </c>
      <c r="AA54" s="7">
        <f>SUM(LARGE(AB54:AN54,{1,2,3,4,5,6,7,8}))</f>
        <v>86.81</v>
      </c>
      <c r="AB54" s="7">
        <f t="shared" si="18"/>
        <v>86.81</v>
      </c>
      <c r="AC54" s="7">
        <f t="shared" si="19"/>
        <v>0</v>
      </c>
      <c r="AD54" s="7">
        <f t="shared" si="20"/>
        <v>0</v>
      </c>
      <c r="AE54" s="7">
        <f t="shared" si="21"/>
        <v>0</v>
      </c>
      <c r="AF54" s="7">
        <f t="shared" si="22"/>
        <v>0</v>
      </c>
      <c r="AG54" s="7">
        <f t="shared" si="23"/>
        <v>0</v>
      </c>
      <c r="AH54" s="7">
        <f t="shared" si="24"/>
        <v>0</v>
      </c>
      <c r="AI54" s="7">
        <f t="shared" si="25"/>
        <v>0</v>
      </c>
      <c r="AJ54" s="7">
        <f t="shared" si="26"/>
        <v>0</v>
      </c>
      <c r="AK54" s="7">
        <f t="shared" si="27"/>
        <v>0</v>
      </c>
      <c r="AL54" s="7">
        <f t="shared" si="28"/>
        <v>0</v>
      </c>
      <c r="AM54" s="7">
        <f t="shared" si="29"/>
        <v>0</v>
      </c>
      <c r="AN54"/>
    </row>
    <row r="55" spans="1:40" s="11" customFormat="1" ht="15">
      <c r="A55" s="26">
        <v>52</v>
      </c>
      <c r="B55" s="32" t="s">
        <v>308</v>
      </c>
      <c r="C55" s="32" t="s">
        <v>570</v>
      </c>
      <c r="D55" s="34"/>
      <c r="E55" s="32" t="s">
        <v>551</v>
      </c>
      <c r="F55" s="20">
        <f t="shared" si="16"/>
        <v>1</v>
      </c>
      <c r="G55" s="20">
        <v>1</v>
      </c>
      <c r="H55" s="25">
        <f t="shared" si="17"/>
        <v>84.97</v>
      </c>
      <c r="I55" s="26"/>
      <c r="J55" s="26"/>
      <c r="K55" s="26"/>
      <c r="L55" s="16"/>
      <c r="M55" s="26">
        <v>84.97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9">
        <f t="shared" si="30"/>
        <v>84.97</v>
      </c>
      <c r="AA55" s="7">
        <f>SUM(LARGE(AB55:AN55,{1,2,3,4,5,6,7,8}))</f>
        <v>84.97</v>
      </c>
      <c r="AB55" s="7">
        <f t="shared" si="18"/>
        <v>84.97</v>
      </c>
      <c r="AC55" s="7">
        <f t="shared" si="19"/>
        <v>0</v>
      </c>
      <c r="AD55" s="7">
        <f t="shared" si="20"/>
        <v>0</v>
      </c>
      <c r="AE55" s="7">
        <f t="shared" si="21"/>
        <v>0</v>
      </c>
      <c r="AF55" s="7">
        <f t="shared" si="22"/>
        <v>0</v>
      </c>
      <c r="AG55" s="7">
        <f t="shared" si="23"/>
        <v>0</v>
      </c>
      <c r="AH55" s="7">
        <f t="shared" si="24"/>
        <v>0</v>
      </c>
      <c r="AI55" s="7">
        <f t="shared" si="25"/>
        <v>0</v>
      </c>
      <c r="AJ55" s="7">
        <f t="shared" si="26"/>
        <v>0</v>
      </c>
      <c r="AK55" s="7">
        <f t="shared" si="27"/>
        <v>0</v>
      </c>
      <c r="AL55" s="7">
        <f t="shared" si="28"/>
        <v>0</v>
      </c>
      <c r="AM55" s="7">
        <f t="shared" si="29"/>
        <v>0</v>
      </c>
      <c r="AN55"/>
    </row>
    <row r="56" spans="1:40" s="11" customFormat="1" ht="15">
      <c r="A56" s="26">
        <v>53</v>
      </c>
      <c r="B56" s="32" t="s">
        <v>84</v>
      </c>
      <c r="C56" s="32" t="s">
        <v>747</v>
      </c>
      <c r="D56" s="34"/>
      <c r="E56" s="32"/>
      <c r="F56" s="20">
        <f t="shared" si="16"/>
        <v>1</v>
      </c>
      <c r="G56" s="20">
        <v>1</v>
      </c>
      <c r="H56" s="25">
        <f t="shared" si="17"/>
        <v>82.55</v>
      </c>
      <c r="I56" s="26"/>
      <c r="J56" s="26"/>
      <c r="K56" s="26"/>
      <c r="L56" s="1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>
        <v>82.55</v>
      </c>
      <c r="X56" s="26"/>
      <c r="Y56" s="26"/>
      <c r="Z56" s="19">
        <f t="shared" si="30"/>
        <v>82.55</v>
      </c>
      <c r="AA56" s="7">
        <f>SUM(LARGE(AB56:AN56,{1,2,3,4,5,6,7,8}))</f>
        <v>82.55</v>
      </c>
      <c r="AB56" s="7">
        <f t="shared" si="18"/>
        <v>0</v>
      </c>
      <c r="AC56" s="7">
        <f t="shared" si="19"/>
        <v>0</v>
      </c>
      <c r="AD56" s="7">
        <f t="shared" si="20"/>
        <v>0</v>
      </c>
      <c r="AE56" s="7">
        <f t="shared" si="21"/>
        <v>0</v>
      </c>
      <c r="AF56" s="7">
        <f t="shared" si="22"/>
        <v>82.55</v>
      </c>
      <c r="AG56" s="7">
        <f t="shared" si="23"/>
        <v>0</v>
      </c>
      <c r="AH56" s="7">
        <f t="shared" si="24"/>
        <v>0</v>
      </c>
      <c r="AI56" s="7">
        <f t="shared" si="25"/>
        <v>0</v>
      </c>
      <c r="AJ56" s="7">
        <f t="shared" si="26"/>
        <v>0</v>
      </c>
      <c r="AK56" s="7">
        <f t="shared" si="27"/>
        <v>0</v>
      </c>
      <c r="AL56" s="7">
        <f t="shared" si="28"/>
        <v>0</v>
      </c>
      <c r="AM56" s="7">
        <f t="shared" si="29"/>
        <v>0</v>
      </c>
      <c r="AN56"/>
    </row>
    <row r="57" spans="1:40" s="11" customFormat="1" ht="15">
      <c r="A57" s="26">
        <v>54</v>
      </c>
      <c r="B57" s="32" t="s">
        <v>748</v>
      </c>
      <c r="C57" s="32" t="s">
        <v>729</v>
      </c>
      <c r="D57" s="34"/>
      <c r="E57" s="32"/>
      <c r="F57" s="20">
        <f t="shared" si="16"/>
        <v>1</v>
      </c>
      <c r="G57" s="20">
        <v>1</v>
      </c>
      <c r="H57" s="25">
        <f t="shared" si="17"/>
        <v>82.19</v>
      </c>
      <c r="I57" s="26"/>
      <c r="J57" s="26"/>
      <c r="K57" s="26"/>
      <c r="L57" s="1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>
        <v>82.19</v>
      </c>
      <c r="X57" s="26"/>
      <c r="Y57" s="26"/>
      <c r="Z57" s="19">
        <f t="shared" si="30"/>
        <v>82.19</v>
      </c>
      <c r="AA57" s="7">
        <f>SUM(LARGE(AB57:AN57,{1,2,3,4,5,6,7,8}))</f>
        <v>82.19</v>
      </c>
      <c r="AB57" s="7">
        <f t="shared" si="18"/>
        <v>0</v>
      </c>
      <c r="AC57" s="7">
        <f t="shared" si="19"/>
        <v>0</v>
      </c>
      <c r="AD57" s="7">
        <f t="shared" si="20"/>
        <v>0</v>
      </c>
      <c r="AE57" s="7">
        <f t="shared" si="21"/>
        <v>0</v>
      </c>
      <c r="AF57" s="7">
        <f t="shared" si="22"/>
        <v>82.19</v>
      </c>
      <c r="AG57" s="7">
        <f t="shared" si="23"/>
        <v>0</v>
      </c>
      <c r="AH57" s="7">
        <f t="shared" si="24"/>
        <v>0</v>
      </c>
      <c r="AI57" s="7">
        <f t="shared" si="25"/>
        <v>0</v>
      </c>
      <c r="AJ57" s="7">
        <f t="shared" si="26"/>
        <v>0</v>
      </c>
      <c r="AK57" s="7">
        <f t="shared" si="27"/>
        <v>0</v>
      </c>
      <c r="AL57" s="7">
        <f t="shared" si="28"/>
        <v>0</v>
      </c>
      <c r="AM57" s="7">
        <f t="shared" si="29"/>
        <v>0</v>
      </c>
      <c r="AN57"/>
    </row>
    <row r="58" spans="1:40" s="11" customFormat="1" ht="15">
      <c r="A58" s="26">
        <v>55</v>
      </c>
      <c r="B58" s="32" t="s">
        <v>685</v>
      </c>
      <c r="C58" s="32" t="s">
        <v>684</v>
      </c>
      <c r="D58" s="34"/>
      <c r="E58" s="32" t="s">
        <v>60</v>
      </c>
      <c r="F58" s="20">
        <f t="shared" si="16"/>
        <v>1</v>
      </c>
      <c r="G58" s="20">
        <v>1</v>
      </c>
      <c r="H58" s="25">
        <f t="shared" si="17"/>
        <v>80</v>
      </c>
      <c r="I58" s="26"/>
      <c r="J58" s="26"/>
      <c r="K58" s="26"/>
      <c r="L58" s="16"/>
      <c r="M58" s="26"/>
      <c r="N58" s="26"/>
      <c r="O58" s="26"/>
      <c r="P58" s="26"/>
      <c r="Q58" s="26"/>
      <c r="R58" s="26"/>
      <c r="S58" s="26"/>
      <c r="T58" s="26"/>
      <c r="U58" s="26">
        <v>80</v>
      </c>
      <c r="V58" s="26"/>
      <c r="W58" s="26"/>
      <c r="X58" s="26"/>
      <c r="Y58" s="26"/>
      <c r="Z58" s="19">
        <f t="shared" si="30"/>
        <v>80</v>
      </c>
      <c r="AA58" s="7">
        <f>SUM(LARGE(AB58:AN58,{1,2,3,4,5,6,7,8}))</f>
        <v>80</v>
      </c>
      <c r="AB58" s="7">
        <f t="shared" si="18"/>
        <v>0</v>
      </c>
      <c r="AC58" s="7">
        <f t="shared" si="19"/>
        <v>0</v>
      </c>
      <c r="AD58" s="7">
        <f t="shared" si="20"/>
        <v>0</v>
      </c>
      <c r="AE58" s="7">
        <f t="shared" si="21"/>
        <v>0</v>
      </c>
      <c r="AF58" s="7">
        <f t="shared" si="22"/>
        <v>80</v>
      </c>
      <c r="AG58" s="7">
        <f t="shared" si="23"/>
        <v>0</v>
      </c>
      <c r="AH58" s="7">
        <f t="shared" si="24"/>
        <v>0</v>
      </c>
      <c r="AI58" s="7">
        <f t="shared" si="25"/>
        <v>0</v>
      </c>
      <c r="AJ58" s="7">
        <f t="shared" si="26"/>
        <v>0</v>
      </c>
      <c r="AK58" s="7">
        <f t="shared" si="27"/>
        <v>0</v>
      </c>
      <c r="AL58" s="7">
        <f t="shared" si="28"/>
        <v>0</v>
      </c>
      <c r="AM58" s="7">
        <f t="shared" si="29"/>
        <v>0</v>
      </c>
      <c r="AN58"/>
    </row>
    <row r="59" spans="1:40" s="11" customFormat="1" ht="15">
      <c r="A59" s="26">
        <v>56</v>
      </c>
      <c r="B59" s="32" t="s">
        <v>184</v>
      </c>
      <c r="C59" s="32" t="s">
        <v>660</v>
      </c>
      <c r="D59" s="34"/>
      <c r="E59" s="32" t="s">
        <v>60</v>
      </c>
      <c r="F59" s="20">
        <f t="shared" si="16"/>
        <v>1</v>
      </c>
      <c r="G59" s="20">
        <v>1</v>
      </c>
      <c r="H59" s="25">
        <f t="shared" si="17"/>
        <v>78.61</v>
      </c>
      <c r="I59" s="26"/>
      <c r="J59" s="26"/>
      <c r="K59" s="26"/>
      <c r="L59" s="16"/>
      <c r="M59" s="26"/>
      <c r="N59" s="26"/>
      <c r="O59" s="26"/>
      <c r="P59" s="26"/>
      <c r="Q59" s="26"/>
      <c r="R59" s="26"/>
      <c r="S59" s="26">
        <v>78.61</v>
      </c>
      <c r="T59" s="26"/>
      <c r="U59" s="26"/>
      <c r="V59" s="26"/>
      <c r="W59" s="26"/>
      <c r="X59" s="26"/>
      <c r="Y59" s="26"/>
      <c r="Z59" s="19">
        <f t="shared" si="30"/>
        <v>78.61</v>
      </c>
      <c r="AA59" s="7">
        <f>SUM(LARGE(AB59:AN59,{1,2,3,4,5,6,7,8}))</f>
        <v>78.61</v>
      </c>
      <c r="AB59" s="7">
        <f t="shared" si="18"/>
        <v>0</v>
      </c>
      <c r="AC59" s="7">
        <f t="shared" si="19"/>
        <v>0</v>
      </c>
      <c r="AD59" s="7">
        <f t="shared" si="20"/>
        <v>0</v>
      </c>
      <c r="AE59" s="7">
        <f t="shared" si="21"/>
        <v>0</v>
      </c>
      <c r="AF59" s="7">
        <f t="shared" si="22"/>
        <v>78.61</v>
      </c>
      <c r="AG59" s="7">
        <f t="shared" si="23"/>
        <v>0</v>
      </c>
      <c r="AH59" s="7">
        <f t="shared" si="24"/>
        <v>0</v>
      </c>
      <c r="AI59" s="7">
        <f t="shared" si="25"/>
        <v>0</v>
      </c>
      <c r="AJ59" s="7">
        <f t="shared" si="26"/>
        <v>0</v>
      </c>
      <c r="AK59" s="7">
        <f t="shared" si="27"/>
        <v>0</v>
      </c>
      <c r="AL59" s="7">
        <f t="shared" si="28"/>
        <v>0</v>
      </c>
      <c r="AM59" s="7">
        <f t="shared" si="29"/>
        <v>0</v>
      </c>
      <c r="AN59"/>
    </row>
    <row r="60" spans="1:40" s="11" customFormat="1" ht="15">
      <c r="A60" s="26">
        <v>57</v>
      </c>
      <c r="B60" s="32" t="s">
        <v>241</v>
      </c>
      <c r="C60" s="32" t="s">
        <v>525</v>
      </c>
      <c r="D60" s="34"/>
      <c r="E60" s="32" t="s">
        <v>60</v>
      </c>
      <c r="F60" s="20">
        <f t="shared" si="16"/>
        <v>1</v>
      </c>
      <c r="G60" s="20">
        <v>1</v>
      </c>
      <c r="H60" s="25">
        <f t="shared" si="17"/>
        <v>78.37</v>
      </c>
      <c r="I60" s="26"/>
      <c r="J60" s="26"/>
      <c r="K60" s="26"/>
      <c r="L60" s="16"/>
      <c r="M60" s="26"/>
      <c r="N60" s="26"/>
      <c r="O60" s="26"/>
      <c r="P60" s="26"/>
      <c r="Q60" s="26">
        <v>78.37</v>
      </c>
      <c r="R60" s="26"/>
      <c r="S60" s="26"/>
      <c r="T60" s="26"/>
      <c r="U60" s="26"/>
      <c r="V60" s="26"/>
      <c r="W60" s="26"/>
      <c r="X60" s="26"/>
      <c r="Y60" s="26"/>
      <c r="Z60" s="19">
        <f t="shared" si="30"/>
        <v>78.37</v>
      </c>
      <c r="AA60" s="7">
        <f>SUM(LARGE(AB60:AN60,{1,2,3,4,5,6,7,8}))</f>
        <v>78.37</v>
      </c>
      <c r="AB60" s="7">
        <f t="shared" si="18"/>
        <v>0</v>
      </c>
      <c r="AC60" s="7">
        <f t="shared" si="19"/>
        <v>0</v>
      </c>
      <c r="AD60" s="7">
        <f t="shared" si="20"/>
        <v>0</v>
      </c>
      <c r="AE60" s="7">
        <f t="shared" si="21"/>
        <v>0</v>
      </c>
      <c r="AF60" s="7">
        <f t="shared" si="22"/>
        <v>78.37</v>
      </c>
      <c r="AG60" s="7">
        <f t="shared" si="23"/>
        <v>0</v>
      </c>
      <c r="AH60" s="7">
        <f t="shared" si="24"/>
        <v>0</v>
      </c>
      <c r="AI60" s="7">
        <f t="shared" si="25"/>
        <v>0</v>
      </c>
      <c r="AJ60" s="7">
        <f t="shared" si="26"/>
        <v>0</v>
      </c>
      <c r="AK60" s="7">
        <f t="shared" si="27"/>
        <v>0</v>
      </c>
      <c r="AL60" s="7">
        <f t="shared" si="28"/>
        <v>0</v>
      </c>
      <c r="AM60" s="7">
        <f t="shared" si="29"/>
        <v>0</v>
      </c>
      <c r="AN60"/>
    </row>
    <row r="61" spans="1:40" s="11" customFormat="1" ht="15">
      <c r="A61" s="26">
        <v>58</v>
      </c>
      <c r="B61" s="32" t="s">
        <v>661</v>
      </c>
      <c r="C61" s="32" t="s">
        <v>662</v>
      </c>
      <c r="D61" s="34"/>
      <c r="E61" s="32" t="s">
        <v>60</v>
      </c>
      <c r="F61" s="20">
        <f t="shared" si="16"/>
        <v>1</v>
      </c>
      <c r="G61" s="20">
        <v>1</v>
      </c>
      <c r="H61" s="25">
        <f t="shared" si="17"/>
        <v>77.93</v>
      </c>
      <c r="I61" s="26"/>
      <c r="J61" s="26"/>
      <c r="K61" s="26"/>
      <c r="L61" s="16"/>
      <c r="M61" s="26"/>
      <c r="N61" s="26"/>
      <c r="O61" s="26"/>
      <c r="P61" s="26"/>
      <c r="Q61" s="26"/>
      <c r="R61" s="26"/>
      <c r="S61" s="26">
        <v>77.93</v>
      </c>
      <c r="T61" s="26"/>
      <c r="U61" s="26"/>
      <c r="V61" s="26"/>
      <c r="W61" s="26"/>
      <c r="X61" s="26"/>
      <c r="Y61" s="26"/>
      <c r="Z61" s="19">
        <f t="shared" si="30"/>
        <v>77.93</v>
      </c>
      <c r="AA61" s="7">
        <f>SUM(LARGE(AB61:AN61,{1,2,3,4,5,6,7,8}))</f>
        <v>77.93</v>
      </c>
      <c r="AB61" s="7">
        <f t="shared" si="18"/>
        <v>0</v>
      </c>
      <c r="AC61" s="7">
        <f t="shared" si="19"/>
        <v>0</v>
      </c>
      <c r="AD61" s="7">
        <f t="shared" si="20"/>
        <v>0</v>
      </c>
      <c r="AE61" s="7">
        <f t="shared" si="21"/>
        <v>0</v>
      </c>
      <c r="AF61" s="7">
        <f t="shared" si="22"/>
        <v>77.93</v>
      </c>
      <c r="AG61" s="7">
        <f t="shared" si="23"/>
        <v>0</v>
      </c>
      <c r="AH61" s="7">
        <f t="shared" si="24"/>
        <v>0</v>
      </c>
      <c r="AI61" s="7">
        <f t="shared" si="25"/>
        <v>0</v>
      </c>
      <c r="AJ61" s="7">
        <f t="shared" si="26"/>
        <v>0</v>
      </c>
      <c r="AK61" s="7">
        <f t="shared" si="27"/>
        <v>0</v>
      </c>
      <c r="AL61" s="7">
        <f t="shared" si="28"/>
        <v>0</v>
      </c>
      <c r="AM61" s="7">
        <f t="shared" si="29"/>
        <v>0</v>
      </c>
      <c r="AN61"/>
    </row>
    <row r="62" spans="1:40" s="11" customFormat="1" ht="15">
      <c r="A62" s="26">
        <v>59</v>
      </c>
      <c r="B62" s="32" t="s">
        <v>558</v>
      </c>
      <c r="C62" s="32" t="s">
        <v>143</v>
      </c>
      <c r="D62" s="34"/>
      <c r="E62" s="32" t="s">
        <v>627</v>
      </c>
      <c r="F62" s="20">
        <f t="shared" si="16"/>
        <v>1</v>
      </c>
      <c r="G62" s="20">
        <v>1</v>
      </c>
      <c r="H62" s="25">
        <f t="shared" si="17"/>
        <v>76.15</v>
      </c>
      <c r="I62" s="26"/>
      <c r="J62" s="26"/>
      <c r="K62" s="26"/>
      <c r="L62" s="16"/>
      <c r="M62" s="26"/>
      <c r="N62" s="26">
        <v>76.15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30"/>
        <v>76.15</v>
      </c>
      <c r="AA62" s="7">
        <f>SUM(LARGE(AB62:AN62,{1,2,3,4,5,6,7,8}))</f>
        <v>76.15</v>
      </c>
      <c r="AB62" s="7">
        <f t="shared" si="18"/>
        <v>76.15</v>
      </c>
      <c r="AC62" s="7">
        <f t="shared" si="19"/>
        <v>0</v>
      </c>
      <c r="AD62" s="7">
        <f t="shared" si="20"/>
        <v>0</v>
      </c>
      <c r="AE62" s="7">
        <f t="shared" si="21"/>
        <v>0</v>
      </c>
      <c r="AF62" s="7">
        <f t="shared" si="22"/>
        <v>0</v>
      </c>
      <c r="AG62" s="7">
        <f t="shared" si="23"/>
        <v>0</v>
      </c>
      <c r="AH62" s="7">
        <f t="shared" si="24"/>
        <v>0</v>
      </c>
      <c r="AI62" s="7">
        <f t="shared" si="25"/>
        <v>0</v>
      </c>
      <c r="AJ62" s="7">
        <f t="shared" si="26"/>
        <v>0</v>
      </c>
      <c r="AK62" s="7">
        <f t="shared" si="27"/>
        <v>0</v>
      </c>
      <c r="AL62" s="7">
        <f t="shared" si="28"/>
        <v>0</v>
      </c>
      <c r="AM62" s="7">
        <f t="shared" si="29"/>
        <v>0</v>
      </c>
      <c r="AN62"/>
    </row>
    <row r="63" spans="1:40" s="11" customFormat="1" ht="15">
      <c r="A63" s="26">
        <v>60</v>
      </c>
      <c r="B63" s="32" t="s">
        <v>686</v>
      </c>
      <c r="C63" s="32" t="s">
        <v>687</v>
      </c>
      <c r="D63" s="34"/>
      <c r="E63" s="32" t="s">
        <v>688</v>
      </c>
      <c r="F63" s="20">
        <f t="shared" si="16"/>
        <v>1</v>
      </c>
      <c r="G63" s="20">
        <v>1</v>
      </c>
      <c r="H63" s="25">
        <f t="shared" si="17"/>
        <v>76.13</v>
      </c>
      <c r="I63" s="26"/>
      <c r="J63" s="26"/>
      <c r="K63" s="26"/>
      <c r="L63" s="16"/>
      <c r="M63" s="26"/>
      <c r="N63" s="26"/>
      <c r="O63" s="26"/>
      <c r="P63" s="26"/>
      <c r="Q63" s="26"/>
      <c r="R63" s="26"/>
      <c r="S63" s="26"/>
      <c r="T63" s="26"/>
      <c r="U63" s="26">
        <v>76.13</v>
      </c>
      <c r="V63" s="26"/>
      <c r="W63" s="26"/>
      <c r="X63" s="26"/>
      <c r="Y63" s="26"/>
      <c r="Z63" s="19">
        <f t="shared" si="30"/>
        <v>76.13</v>
      </c>
      <c r="AA63" s="7">
        <f>SUM(LARGE(AB63:AN63,{1,2,3,4,5,6,7,8}))</f>
        <v>76.13</v>
      </c>
      <c r="AB63" s="7">
        <f t="shared" si="18"/>
        <v>0</v>
      </c>
      <c r="AC63" s="7">
        <f t="shared" si="19"/>
        <v>0</v>
      </c>
      <c r="AD63" s="7">
        <f t="shared" si="20"/>
        <v>0</v>
      </c>
      <c r="AE63" s="7">
        <f t="shared" si="21"/>
        <v>0</v>
      </c>
      <c r="AF63" s="7">
        <f t="shared" si="22"/>
        <v>76.13</v>
      </c>
      <c r="AG63" s="7">
        <f t="shared" si="23"/>
        <v>0</v>
      </c>
      <c r="AH63" s="7">
        <f t="shared" si="24"/>
        <v>0</v>
      </c>
      <c r="AI63" s="7">
        <f t="shared" si="25"/>
        <v>0</v>
      </c>
      <c r="AJ63" s="7">
        <f t="shared" si="26"/>
        <v>0</v>
      </c>
      <c r="AK63" s="7">
        <f t="shared" si="27"/>
        <v>0</v>
      </c>
      <c r="AL63" s="7">
        <f t="shared" si="28"/>
        <v>0</v>
      </c>
      <c r="AM63" s="7">
        <f t="shared" si="29"/>
        <v>0</v>
      </c>
      <c r="AN63"/>
    </row>
    <row r="64" spans="1:40" s="11" customFormat="1" ht="15">
      <c r="A64" s="26">
        <v>61</v>
      </c>
      <c r="B64" s="32" t="s">
        <v>155</v>
      </c>
      <c r="C64" s="32" t="s">
        <v>689</v>
      </c>
      <c r="D64" s="34"/>
      <c r="E64" s="32" t="s">
        <v>688</v>
      </c>
      <c r="F64" s="20">
        <f t="shared" si="16"/>
        <v>1</v>
      </c>
      <c r="G64" s="20">
        <v>1</v>
      </c>
      <c r="H64" s="25">
        <f t="shared" si="17"/>
        <v>75.95</v>
      </c>
      <c r="I64" s="26"/>
      <c r="J64" s="26"/>
      <c r="K64" s="26"/>
      <c r="L64" s="16"/>
      <c r="M64" s="26"/>
      <c r="N64" s="26"/>
      <c r="O64" s="26"/>
      <c r="P64" s="26"/>
      <c r="Q64" s="26"/>
      <c r="R64" s="26"/>
      <c r="S64" s="26"/>
      <c r="T64" s="26"/>
      <c r="U64" s="26">
        <v>75.95</v>
      </c>
      <c r="V64" s="26"/>
      <c r="W64" s="26"/>
      <c r="X64" s="26"/>
      <c r="Y64" s="26"/>
      <c r="Z64" s="19">
        <f t="shared" si="30"/>
        <v>75.95</v>
      </c>
      <c r="AA64" s="7">
        <f>SUM(LARGE(AB64:AN64,{1,2,3,4,5,6,7,8}))</f>
        <v>75.95</v>
      </c>
      <c r="AB64" s="7">
        <f t="shared" si="18"/>
        <v>0</v>
      </c>
      <c r="AC64" s="7">
        <f t="shared" si="19"/>
        <v>0</v>
      </c>
      <c r="AD64" s="7">
        <f t="shared" si="20"/>
        <v>0</v>
      </c>
      <c r="AE64" s="7">
        <f t="shared" si="21"/>
        <v>0</v>
      </c>
      <c r="AF64" s="7">
        <f t="shared" si="22"/>
        <v>75.95</v>
      </c>
      <c r="AG64" s="7">
        <f t="shared" si="23"/>
        <v>0</v>
      </c>
      <c r="AH64" s="7">
        <f t="shared" si="24"/>
        <v>0</v>
      </c>
      <c r="AI64" s="7">
        <f t="shared" si="25"/>
        <v>0</v>
      </c>
      <c r="AJ64" s="7">
        <f t="shared" si="26"/>
        <v>0</v>
      </c>
      <c r="AK64" s="7">
        <f t="shared" si="27"/>
        <v>0</v>
      </c>
      <c r="AL64" s="7">
        <f t="shared" si="28"/>
        <v>0</v>
      </c>
      <c r="AM64" s="7">
        <f t="shared" si="29"/>
        <v>0</v>
      </c>
      <c r="AN64"/>
    </row>
    <row r="65" spans="1:40" s="11" customFormat="1" ht="15">
      <c r="A65" s="26">
        <v>62</v>
      </c>
      <c r="B65" s="32" t="s">
        <v>169</v>
      </c>
      <c r="C65" s="32" t="s">
        <v>290</v>
      </c>
      <c r="D65" s="34"/>
      <c r="E65" s="32" t="s">
        <v>88</v>
      </c>
      <c r="F65" s="20">
        <f t="shared" si="16"/>
        <v>1</v>
      </c>
      <c r="G65" s="20">
        <v>1</v>
      </c>
      <c r="H65" s="25">
        <f t="shared" si="17"/>
        <v>75.6</v>
      </c>
      <c r="I65" s="26"/>
      <c r="J65" s="26"/>
      <c r="K65" s="26"/>
      <c r="L65" s="16"/>
      <c r="M65" s="26"/>
      <c r="N65" s="26"/>
      <c r="O65" s="26"/>
      <c r="P65" s="26">
        <v>75.6</v>
      </c>
      <c r="Q65" s="26"/>
      <c r="R65" s="26"/>
      <c r="S65" s="26"/>
      <c r="T65" s="26"/>
      <c r="U65" s="26"/>
      <c r="V65" s="26"/>
      <c r="W65" s="26"/>
      <c r="X65" s="26"/>
      <c r="Y65" s="26"/>
      <c r="Z65" s="19">
        <f t="shared" si="30"/>
        <v>75.6</v>
      </c>
      <c r="AA65" s="7">
        <f>SUM(LARGE(AB65:AN65,{1,2,3,4,5,6,7,8}))</f>
        <v>75.6</v>
      </c>
      <c r="AB65" s="7">
        <f t="shared" si="18"/>
        <v>0</v>
      </c>
      <c r="AC65" s="7">
        <f t="shared" si="19"/>
        <v>0</v>
      </c>
      <c r="AD65" s="7">
        <f t="shared" si="20"/>
        <v>0</v>
      </c>
      <c r="AE65" s="7">
        <f t="shared" si="21"/>
        <v>0</v>
      </c>
      <c r="AF65" s="7">
        <f t="shared" si="22"/>
        <v>75.6</v>
      </c>
      <c r="AG65" s="7">
        <f t="shared" si="23"/>
        <v>0</v>
      </c>
      <c r="AH65" s="7">
        <f t="shared" si="24"/>
        <v>0</v>
      </c>
      <c r="AI65" s="7">
        <f t="shared" si="25"/>
        <v>0</v>
      </c>
      <c r="AJ65" s="7">
        <f t="shared" si="26"/>
        <v>0</v>
      </c>
      <c r="AK65" s="7">
        <f t="shared" si="27"/>
        <v>0</v>
      </c>
      <c r="AL65" s="7">
        <f t="shared" si="28"/>
        <v>0</v>
      </c>
      <c r="AM65" s="7">
        <f t="shared" si="29"/>
        <v>0</v>
      </c>
      <c r="AN65"/>
    </row>
    <row r="66" spans="1:40" s="11" customFormat="1" ht="15">
      <c r="A66" s="26">
        <v>63</v>
      </c>
      <c r="B66" s="32" t="s">
        <v>663</v>
      </c>
      <c r="C66" s="32" t="s">
        <v>131</v>
      </c>
      <c r="D66" s="34"/>
      <c r="E66" s="32" t="s">
        <v>60</v>
      </c>
      <c r="F66" s="20">
        <f t="shared" si="16"/>
        <v>1</v>
      </c>
      <c r="G66" s="20">
        <v>1</v>
      </c>
      <c r="H66" s="25">
        <f t="shared" si="17"/>
        <v>75.39</v>
      </c>
      <c r="I66" s="26"/>
      <c r="J66" s="26"/>
      <c r="K66" s="26"/>
      <c r="L66" s="16"/>
      <c r="M66" s="26"/>
      <c r="N66" s="26"/>
      <c r="O66" s="26"/>
      <c r="P66" s="26"/>
      <c r="Q66" s="26"/>
      <c r="R66" s="26"/>
      <c r="S66" s="26">
        <v>75.39</v>
      </c>
      <c r="T66" s="26"/>
      <c r="U66" s="26"/>
      <c r="V66" s="26"/>
      <c r="W66" s="26"/>
      <c r="X66" s="26"/>
      <c r="Y66" s="26"/>
      <c r="Z66" s="19">
        <f t="shared" si="30"/>
        <v>75.39</v>
      </c>
      <c r="AA66" s="7">
        <f>SUM(LARGE(AB66:AN66,{1,2,3,4,5,6,7,8}))</f>
        <v>75.39</v>
      </c>
      <c r="AB66" s="7">
        <f t="shared" si="18"/>
        <v>0</v>
      </c>
      <c r="AC66" s="7">
        <f t="shared" si="19"/>
        <v>0</v>
      </c>
      <c r="AD66" s="7">
        <f t="shared" si="20"/>
        <v>0</v>
      </c>
      <c r="AE66" s="7">
        <f t="shared" si="21"/>
        <v>0</v>
      </c>
      <c r="AF66" s="7">
        <f t="shared" si="22"/>
        <v>75.39</v>
      </c>
      <c r="AG66" s="7">
        <f t="shared" si="23"/>
        <v>0</v>
      </c>
      <c r="AH66" s="7">
        <f t="shared" si="24"/>
        <v>0</v>
      </c>
      <c r="AI66" s="7">
        <f t="shared" si="25"/>
        <v>0</v>
      </c>
      <c r="AJ66" s="7">
        <f t="shared" si="26"/>
        <v>0</v>
      </c>
      <c r="AK66" s="7">
        <f t="shared" si="27"/>
        <v>0</v>
      </c>
      <c r="AL66" s="7">
        <f t="shared" si="28"/>
        <v>0</v>
      </c>
      <c r="AM66" s="7">
        <f t="shared" si="29"/>
        <v>0</v>
      </c>
      <c r="AN66"/>
    </row>
    <row r="67" spans="1:40" s="11" customFormat="1" ht="15">
      <c r="A67" s="26">
        <v>64</v>
      </c>
      <c r="B67" s="32" t="s">
        <v>628</v>
      </c>
      <c r="C67" s="32" t="s">
        <v>493</v>
      </c>
      <c r="D67" s="34"/>
      <c r="E67" s="32" t="s">
        <v>627</v>
      </c>
      <c r="F67" s="20">
        <f t="shared" si="16"/>
        <v>1</v>
      </c>
      <c r="G67" s="20">
        <v>1</v>
      </c>
      <c r="H67" s="25">
        <f t="shared" si="17"/>
        <v>74.79</v>
      </c>
      <c r="I67" s="26"/>
      <c r="J67" s="26"/>
      <c r="K67" s="26"/>
      <c r="L67" s="16"/>
      <c r="M67" s="26"/>
      <c r="N67" s="26">
        <v>74.79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9">
        <f t="shared" si="30"/>
        <v>74.79</v>
      </c>
      <c r="AA67" s="7">
        <f>SUM(LARGE(AB67:AN67,{1,2,3,4,5,6,7,8}))</f>
        <v>74.79</v>
      </c>
      <c r="AB67" s="7">
        <f t="shared" si="18"/>
        <v>74.79</v>
      </c>
      <c r="AC67" s="7">
        <f t="shared" si="19"/>
        <v>0</v>
      </c>
      <c r="AD67" s="7">
        <f t="shared" si="20"/>
        <v>0</v>
      </c>
      <c r="AE67" s="7">
        <f t="shared" si="21"/>
        <v>0</v>
      </c>
      <c r="AF67" s="7">
        <f t="shared" si="22"/>
        <v>0</v>
      </c>
      <c r="AG67" s="7">
        <f t="shared" si="23"/>
        <v>0</v>
      </c>
      <c r="AH67" s="7">
        <f t="shared" si="24"/>
        <v>0</v>
      </c>
      <c r="AI67" s="7">
        <f t="shared" si="25"/>
        <v>0</v>
      </c>
      <c r="AJ67" s="7">
        <f t="shared" si="26"/>
        <v>0</v>
      </c>
      <c r="AK67" s="7">
        <f t="shared" si="27"/>
        <v>0</v>
      </c>
      <c r="AL67" s="7">
        <f t="shared" si="28"/>
        <v>0</v>
      </c>
      <c r="AM67" s="7">
        <f t="shared" si="29"/>
        <v>0</v>
      </c>
      <c r="AN67"/>
    </row>
    <row r="68" spans="1:40" s="11" customFormat="1" ht="15">
      <c r="A68" s="26">
        <v>65</v>
      </c>
      <c r="B68" s="32" t="s">
        <v>352</v>
      </c>
      <c r="C68" s="32" t="s">
        <v>351</v>
      </c>
      <c r="D68" s="34"/>
      <c r="E68" s="32" t="s">
        <v>60</v>
      </c>
      <c r="F68" s="20">
        <f aca="true" t="shared" si="31" ref="F68:F89">COUNT(I68:Y68)</f>
        <v>1</v>
      </c>
      <c r="G68" s="20">
        <v>1</v>
      </c>
      <c r="H68" s="25">
        <f aca="true" t="shared" si="32" ref="H68:H89">+Z68</f>
        <v>74.74</v>
      </c>
      <c r="I68" s="26">
        <v>74.74</v>
      </c>
      <c r="J68" s="26"/>
      <c r="K68" s="26"/>
      <c r="L68" s="1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9">
        <f t="shared" si="30"/>
        <v>74.74</v>
      </c>
      <c r="AA68" s="7">
        <f>SUM(LARGE(AB68:AN68,{1,2,3,4,5,6,7,8}))</f>
        <v>74.74</v>
      </c>
      <c r="AB68" s="7">
        <f t="shared" si="18"/>
        <v>74.74</v>
      </c>
      <c r="AC68" s="7">
        <f t="shared" si="19"/>
        <v>0</v>
      </c>
      <c r="AD68" s="7">
        <f t="shared" si="20"/>
        <v>0</v>
      </c>
      <c r="AE68" s="7">
        <f t="shared" si="21"/>
        <v>0</v>
      </c>
      <c r="AF68" s="7">
        <f t="shared" si="22"/>
        <v>0</v>
      </c>
      <c r="AG68" s="7">
        <f t="shared" si="23"/>
        <v>0</v>
      </c>
      <c r="AH68" s="7">
        <f t="shared" si="24"/>
        <v>0</v>
      </c>
      <c r="AI68" s="7">
        <f t="shared" si="25"/>
        <v>0</v>
      </c>
      <c r="AJ68" s="7">
        <f t="shared" si="26"/>
        <v>0</v>
      </c>
      <c r="AK68" s="7">
        <f t="shared" si="27"/>
        <v>0</v>
      </c>
      <c r="AL68" s="7">
        <f t="shared" si="28"/>
        <v>0</v>
      </c>
      <c r="AM68" s="7">
        <f t="shared" si="29"/>
        <v>0</v>
      </c>
      <c r="AN68"/>
    </row>
    <row r="69" spans="1:40" s="11" customFormat="1" ht="15">
      <c r="A69" s="26">
        <v>66</v>
      </c>
      <c r="B69" s="32" t="s">
        <v>182</v>
      </c>
      <c r="C69" s="32" t="s">
        <v>443</v>
      </c>
      <c r="D69" s="34"/>
      <c r="E69" s="32" t="s">
        <v>444</v>
      </c>
      <c r="F69" s="20">
        <f t="shared" si="31"/>
        <v>1</v>
      </c>
      <c r="G69" s="20">
        <v>1</v>
      </c>
      <c r="H69" s="25">
        <f t="shared" si="32"/>
        <v>74.58</v>
      </c>
      <c r="I69" s="26"/>
      <c r="J69" s="26"/>
      <c r="K69" s="26"/>
      <c r="L69" s="16">
        <v>74.58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9">
        <f t="shared" si="30"/>
        <v>74.58</v>
      </c>
      <c r="AA69" s="7">
        <f>SUM(LARGE(AB69:AN69,{1,2,3,4,5,6,7,8}))</f>
        <v>74.58</v>
      </c>
      <c r="AB69" s="7">
        <f t="shared" si="18"/>
        <v>74.58</v>
      </c>
      <c r="AC69" s="7">
        <f t="shared" si="19"/>
        <v>0</v>
      </c>
      <c r="AD69" s="7">
        <f t="shared" si="20"/>
        <v>0</v>
      </c>
      <c r="AE69" s="7">
        <f t="shared" si="21"/>
        <v>0</v>
      </c>
      <c r="AF69" s="7">
        <f t="shared" si="22"/>
        <v>0</v>
      </c>
      <c r="AG69" s="7">
        <f t="shared" si="23"/>
        <v>0</v>
      </c>
      <c r="AH69" s="7">
        <f t="shared" si="24"/>
        <v>0</v>
      </c>
      <c r="AI69" s="7">
        <f t="shared" si="25"/>
        <v>0</v>
      </c>
      <c r="AJ69" s="7">
        <f t="shared" si="26"/>
        <v>0</v>
      </c>
      <c r="AK69" s="7">
        <f t="shared" si="27"/>
        <v>0</v>
      </c>
      <c r="AL69" s="7">
        <f t="shared" si="28"/>
        <v>0</v>
      </c>
      <c r="AM69" s="7">
        <f t="shared" si="29"/>
        <v>0</v>
      </c>
      <c r="AN69"/>
    </row>
    <row r="70" spans="1:40" s="11" customFormat="1" ht="15">
      <c r="A70" s="26">
        <v>67</v>
      </c>
      <c r="B70" s="32" t="s">
        <v>308</v>
      </c>
      <c r="C70" s="32" t="s">
        <v>520</v>
      </c>
      <c r="D70" s="34"/>
      <c r="E70" s="32" t="s">
        <v>60</v>
      </c>
      <c r="F70" s="20">
        <f t="shared" si="31"/>
        <v>1</v>
      </c>
      <c r="G70" s="20">
        <v>1</v>
      </c>
      <c r="H70" s="25">
        <f t="shared" si="32"/>
        <v>74.41</v>
      </c>
      <c r="I70" s="26"/>
      <c r="J70" s="26"/>
      <c r="K70" s="26"/>
      <c r="L70" s="16"/>
      <c r="M70" s="26"/>
      <c r="N70" s="26"/>
      <c r="O70" s="26"/>
      <c r="P70" s="26"/>
      <c r="Q70" s="26">
        <v>74.41</v>
      </c>
      <c r="R70" s="26"/>
      <c r="S70" s="26"/>
      <c r="T70" s="26"/>
      <c r="U70" s="26"/>
      <c r="V70" s="26"/>
      <c r="W70" s="26"/>
      <c r="X70" s="26"/>
      <c r="Y70" s="26"/>
      <c r="Z70" s="19">
        <f t="shared" si="30"/>
        <v>74.41</v>
      </c>
      <c r="AA70" s="7">
        <f>SUM(LARGE(AB70:AN70,{1,2,3,4,5,6,7,8}))</f>
        <v>74.41</v>
      </c>
      <c r="AB70" s="7">
        <f t="shared" si="18"/>
        <v>0</v>
      </c>
      <c r="AC70" s="7">
        <f t="shared" si="19"/>
        <v>0</v>
      </c>
      <c r="AD70" s="7">
        <f t="shared" si="20"/>
        <v>0</v>
      </c>
      <c r="AE70" s="7">
        <f t="shared" si="21"/>
        <v>0</v>
      </c>
      <c r="AF70" s="7">
        <f t="shared" si="22"/>
        <v>74.41</v>
      </c>
      <c r="AG70" s="7">
        <f t="shared" si="23"/>
        <v>0</v>
      </c>
      <c r="AH70" s="7">
        <f t="shared" si="24"/>
        <v>0</v>
      </c>
      <c r="AI70" s="7">
        <f t="shared" si="25"/>
        <v>0</v>
      </c>
      <c r="AJ70" s="7">
        <f t="shared" si="26"/>
        <v>0</v>
      </c>
      <c r="AK70" s="7">
        <f t="shared" si="27"/>
        <v>0</v>
      </c>
      <c r="AL70" s="7">
        <f t="shared" si="28"/>
        <v>0</v>
      </c>
      <c r="AM70" s="7">
        <f t="shared" si="29"/>
        <v>0</v>
      </c>
      <c r="AN70"/>
    </row>
    <row r="71" spans="1:40" s="11" customFormat="1" ht="15">
      <c r="A71" s="26">
        <v>68</v>
      </c>
      <c r="B71" s="32" t="s">
        <v>164</v>
      </c>
      <c r="C71" s="32" t="s">
        <v>600</v>
      </c>
      <c r="D71" s="34"/>
      <c r="E71" s="32" t="s">
        <v>60</v>
      </c>
      <c r="F71" s="20">
        <f t="shared" si="31"/>
        <v>1</v>
      </c>
      <c r="G71" s="20">
        <v>1</v>
      </c>
      <c r="H71" s="25">
        <f t="shared" si="32"/>
        <v>74.02</v>
      </c>
      <c r="I71" s="26"/>
      <c r="J71" s="26"/>
      <c r="K71" s="26"/>
      <c r="L71" s="16"/>
      <c r="M71" s="26"/>
      <c r="N71" s="26"/>
      <c r="O71" s="26"/>
      <c r="P71" s="26"/>
      <c r="Q71" s="26"/>
      <c r="R71" s="26"/>
      <c r="S71" s="26"/>
      <c r="T71" s="26">
        <v>74.02</v>
      </c>
      <c r="U71" s="26"/>
      <c r="V71" s="26"/>
      <c r="W71" s="26"/>
      <c r="X71" s="26"/>
      <c r="Y71" s="26"/>
      <c r="Z71" s="19">
        <f t="shared" si="30"/>
        <v>74.02</v>
      </c>
      <c r="AA71" s="7">
        <f>SUM(LARGE(AB71:AN71,{1,2,3,4,5,6,7,8}))</f>
        <v>74.02</v>
      </c>
      <c r="AB71" s="7">
        <f t="shared" si="18"/>
        <v>0</v>
      </c>
      <c r="AC71" s="7">
        <f t="shared" si="19"/>
        <v>0</v>
      </c>
      <c r="AD71" s="7">
        <f t="shared" si="20"/>
        <v>0</v>
      </c>
      <c r="AE71" s="7">
        <f t="shared" si="21"/>
        <v>0</v>
      </c>
      <c r="AF71" s="7">
        <f t="shared" si="22"/>
        <v>74.02</v>
      </c>
      <c r="AG71" s="7">
        <f t="shared" si="23"/>
        <v>0</v>
      </c>
      <c r="AH71" s="7">
        <f t="shared" si="24"/>
        <v>0</v>
      </c>
      <c r="AI71" s="7">
        <f t="shared" si="25"/>
        <v>0</v>
      </c>
      <c r="AJ71" s="7">
        <f t="shared" si="26"/>
        <v>0</v>
      </c>
      <c r="AK71" s="7">
        <f t="shared" si="27"/>
        <v>0</v>
      </c>
      <c r="AL71" s="7">
        <f t="shared" si="28"/>
        <v>0</v>
      </c>
      <c r="AM71" s="7">
        <f t="shared" si="29"/>
        <v>0</v>
      </c>
      <c r="AN71"/>
    </row>
    <row r="72" spans="1:40" s="11" customFormat="1" ht="15">
      <c r="A72" s="26">
        <v>69</v>
      </c>
      <c r="B72" s="32" t="s">
        <v>184</v>
      </c>
      <c r="C72" s="32" t="s">
        <v>445</v>
      </c>
      <c r="D72" s="34"/>
      <c r="E72" s="32" t="s">
        <v>60</v>
      </c>
      <c r="F72" s="20">
        <f t="shared" si="31"/>
        <v>1</v>
      </c>
      <c r="G72" s="20">
        <v>1</v>
      </c>
      <c r="H72" s="25">
        <f t="shared" si="32"/>
        <v>73.36</v>
      </c>
      <c r="I72" s="26"/>
      <c r="J72" s="26"/>
      <c r="K72" s="26"/>
      <c r="L72" s="16">
        <v>73.36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9">
        <f t="shared" si="30"/>
        <v>73.36</v>
      </c>
      <c r="AA72" s="7">
        <f>SUM(LARGE(AB72:AN72,{1,2,3,4,5,6,7,8}))</f>
        <v>73.36</v>
      </c>
      <c r="AB72" s="7">
        <f t="shared" si="18"/>
        <v>73.36</v>
      </c>
      <c r="AC72" s="7">
        <f t="shared" si="19"/>
        <v>0</v>
      </c>
      <c r="AD72" s="7">
        <f t="shared" si="20"/>
        <v>0</v>
      </c>
      <c r="AE72" s="7">
        <f t="shared" si="21"/>
        <v>0</v>
      </c>
      <c r="AF72" s="7">
        <f t="shared" si="22"/>
        <v>0</v>
      </c>
      <c r="AG72" s="7">
        <f t="shared" si="23"/>
        <v>0</v>
      </c>
      <c r="AH72" s="7">
        <f t="shared" si="24"/>
        <v>0</v>
      </c>
      <c r="AI72" s="7">
        <f t="shared" si="25"/>
        <v>0</v>
      </c>
      <c r="AJ72" s="7">
        <f t="shared" si="26"/>
        <v>0</v>
      </c>
      <c r="AK72" s="7">
        <f t="shared" si="27"/>
        <v>0</v>
      </c>
      <c r="AL72" s="7">
        <f t="shared" si="28"/>
        <v>0</v>
      </c>
      <c r="AM72" s="7">
        <f t="shared" si="29"/>
        <v>0</v>
      </c>
      <c r="AN72"/>
    </row>
    <row r="73" spans="1:40" s="11" customFormat="1" ht="15">
      <c r="A73" s="26">
        <v>70</v>
      </c>
      <c r="B73" s="32" t="s">
        <v>91</v>
      </c>
      <c r="C73" s="32" t="s">
        <v>597</v>
      </c>
      <c r="D73" s="34"/>
      <c r="E73" s="32" t="s">
        <v>203</v>
      </c>
      <c r="F73" s="20">
        <f t="shared" si="31"/>
        <v>1</v>
      </c>
      <c r="G73" s="20">
        <v>1</v>
      </c>
      <c r="H73" s="25">
        <f t="shared" si="32"/>
        <v>72.51</v>
      </c>
      <c r="I73" s="26"/>
      <c r="J73" s="26"/>
      <c r="K73" s="26"/>
      <c r="L73" s="16"/>
      <c r="M73" s="26"/>
      <c r="N73" s="26"/>
      <c r="O73" s="26"/>
      <c r="P73" s="26"/>
      <c r="Q73" s="26"/>
      <c r="R73" s="26"/>
      <c r="S73" s="26"/>
      <c r="T73" s="26">
        <v>72.51</v>
      </c>
      <c r="U73" s="26"/>
      <c r="V73" s="26"/>
      <c r="W73" s="26"/>
      <c r="X73" s="26"/>
      <c r="Y73" s="26"/>
      <c r="Z73" s="19">
        <f t="shared" si="30"/>
        <v>72.51</v>
      </c>
      <c r="AA73" s="7">
        <f>SUM(LARGE(AB73:AN73,{1,2,3,4,5,6,7,8}))</f>
        <v>72.51</v>
      </c>
      <c r="AB73" s="7">
        <f t="shared" si="18"/>
        <v>0</v>
      </c>
      <c r="AC73" s="7">
        <f t="shared" si="19"/>
        <v>0</v>
      </c>
      <c r="AD73" s="7">
        <f t="shared" si="20"/>
        <v>0</v>
      </c>
      <c r="AE73" s="7">
        <f t="shared" si="21"/>
        <v>0</v>
      </c>
      <c r="AF73" s="7">
        <f t="shared" si="22"/>
        <v>72.51</v>
      </c>
      <c r="AG73" s="7">
        <f t="shared" si="23"/>
        <v>0</v>
      </c>
      <c r="AH73" s="7">
        <f t="shared" si="24"/>
        <v>0</v>
      </c>
      <c r="AI73" s="7">
        <f t="shared" si="25"/>
        <v>0</v>
      </c>
      <c r="AJ73" s="7">
        <f t="shared" si="26"/>
        <v>0</v>
      </c>
      <c r="AK73" s="7">
        <f t="shared" si="27"/>
        <v>0</v>
      </c>
      <c r="AL73" s="7">
        <f t="shared" si="28"/>
        <v>0</v>
      </c>
      <c r="AM73" s="7">
        <f t="shared" si="29"/>
        <v>0</v>
      </c>
      <c r="AN73"/>
    </row>
    <row r="74" spans="1:40" s="11" customFormat="1" ht="15">
      <c r="A74" s="26">
        <v>71</v>
      </c>
      <c r="B74" s="32" t="s">
        <v>161</v>
      </c>
      <c r="C74" s="32" t="s">
        <v>412</v>
      </c>
      <c r="D74" s="34"/>
      <c r="E74" s="32" t="s">
        <v>347</v>
      </c>
      <c r="F74" s="20">
        <f t="shared" si="31"/>
        <v>1</v>
      </c>
      <c r="G74" s="20">
        <v>1</v>
      </c>
      <c r="H74" s="25">
        <f t="shared" si="32"/>
        <v>72.23</v>
      </c>
      <c r="I74" s="26"/>
      <c r="J74" s="26"/>
      <c r="K74" s="26"/>
      <c r="L74" s="1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>
        <v>72.23</v>
      </c>
      <c r="Z74" s="19">
        <f t="shared" si="30"/>
        <v>72.23</v>
      </c>
      <c r="AA74" s="7">
        <f>SUM(LARGE(AB74:AN74,{1,2,3,4,5,6,7,8}))</f>
        <v>72.23</v>
      </c>
      <c r="AB74" s="7">
        <f t="shared" si="18"/>
        <v>0</v>
      </c>
      <c r="AC74" s="7">
        <f t="shared" si="19"/>
        <v>0</v>
      </c>
      <c r="AD74" s="7">
        <f t="shared" si="20"/>
        <v>0</v>
      </c>
      <c r="AE74" s="7">
        <f t="shared" si="21"/>
        <v>0</v>
      </c>
      <c r="AF74" s="7">
        <f t="shared" si="22"/>
        <v>72.23</v>
      </c>
      <c r="AG74" s="7">
        <f t="shared" si="23"/>
        <v>0</v>
      </c>
      <c r="AH74" s="7">
        <f t="shared" si="24"/>
        <v>0</v>
      </c>
      <c r="AI74" s="7">
        <f t="shared" si="25"/>
        <v>0</v>
      </c>
      <c r="AJ74" s="7">
        <f t="shared" si="26"/>
        <v>0</v>
      </c>
      <c r="AK74" s="7">
        <f t="shared" si="27"/>
        <v>0</v>
      </c>
      <c r="AL74" s="7">
        <f t="shared" si="28"/>
        <v>0</v>
      </c>
      <c r="AM74" s="7">
        <f t="shared" si="29"/>
        <v>0</v>
      </c>
      <c r="AN74"/>
    </row>
    <row r="75" spans="1:40" s="11" customFormat="1" ht="15">
      <c r="A75" s="26">
        <v>72</v>
      </c>
      <c r="B75" s="32" t="s">
        <v>72</v>
      </c>
      <c r="C75" s="32" t="s">
        <v>446</v>
      </c>
      <c r="D75" s="34"/>
      <c r="E75" s="32" t="s">
        <v>447</v>
      </c>
      <c r="F75" s="20">
        <f t="shared" si="31"/>
        <v>1</v>
      </c>
      <c r="G75" s="20">
        <v>1</v>
      </c>
      <c r="H75" s="25">
        <f t="shared" si="32"/>
        <v>72.12</v>
      </c>
      <c r="I75" s="26"/>
      <c r="J75" s="26"/>
      <c r="K75" s="26"/>
      <c r="L75" s="16">
        <v>72.12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9">
        <f t="shared" si="30"/>
        <v>72.12</v>
      </c>
      <c r="AA75" s="7">
        <f>SUM(LARGE(AB75:AN75,{1,2,3,4,5,6,7,8}))</f>
        <v>72.12</v>
      </c>
      <c r="AB75" s="7">
        <f t="shared" si="18"/>
        <v>72.12</v>
      </c>
      <c r="AC75" s="7">
        <f t="shared" si="19"/>
        <v>0</v>
      </c>
      <c r="AD75" s="7">
        <f t="shared" si="20"/>
        <v>0</v>
      </c>
      <c r="AE75" s="7">
        <f t="shared" si="21"/>
        <v>0</v>
      </c>
      <c r="AF75" s="7">
        <f t="shared" si="22"/>
        <v>0</v>
      </c>
      <c r="AG75" s="7">
        <f t="shared" si="23"/>
        <v>0</v>
      </c>
      <c r="AH75" s="7">
        <f t="shared" si="24"/>
        <v>0</v>
      </c>
      <c r="AI75" s="7">
        <f t="shared" si="25"/>
        <v>0</v>
      </c>
      <c r="AJ75" s="7">
        <f t="shared" si="26"/>
        <v>0</v>
      </c>
      <c r="AK75" s="7">
        <f t="shared" si="27"/>
        <v>0</v>
      </c>
      <c r="AL75" s="7">
        <f t="shared" si="28"/>
        <v>0</v>
      </c>
      <c r="AM75" s="7">
        <f t="shared" si="29"/>
        <v>0</v>
      </c>
      <c r="AN75"/>
    </row>
    <row r="76" spans="1:40" s="11" customFormat="1" ht="15">
      <c r="A76" s="26">
        <v>73</v>
      </c>
      <c r="B76" s="32" t="s">
        <v>102</v>
      </c>
      <c r="C76" s="32" t="s">
        <v>448</v>
      </c>
      <c r="D76" s="34"/>
      <c r="E76" s="32" t="s">
        <v>66</v>
      </c>
      <c r="F76" s="20">
        <f t="shared" si="31"/>
        <v>1</v>
      </c>
      <c r="G76" s="20">
        <v>1</v>
      </c>
      <c r="H76" s="25">
        <f t="shared" si="32"/>
        <v>71.14</v>
      </c>
      <c r="I76" s="26"/>
      <c r="J76" s="26"/>
      <c r="K76" s="26"/>
      <c r="L76" s="16">
        <v>71.14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9">
        <f t="shared" si="30"/>
        <v>71.14</v>
      </c>
      <c r="AA76" s="7">
        <f>SUM(LARGE(AB76:AN76,{1,2,3,4,5,6,7,8}))</f>
        <v>71.14</v>
      </c>
      <c r="AB76" s="7">
        <f t="shared" si="18"/>
        <v>71.14</v>
      </c>
      <c r="AC76" s="7">
        <f t="shared" si="19"/>
        <v>0</v>
      </c>
      <c r="AD76" s="7">
        <f t="shared" si="20"/>
        <v>0</v>
      </c>
      <c r="AE76" s="7">
        <f t="shared" si="21"/>
        <v>0</v>
      </c>
      <c r="AF76" s="7">
        <f t="shared" si="22"/>
        <v>0</v>
      </c>
      <c r="AG76" s="7">
        <f t="shared" si="23"/>
        <v>0</v>
      </c>
      <c r="AH76" s="7">
        <f t="shared" si="24"/>
        <v>0</v>
      </c>
      <c r="AI76" s="7">
        <f t="shared" si="25"/>
        <v>0</v>
      </c>
      <c r="AJ76" s="7">
        <f t="shared" si="26"/>
        <v>0</v>
      </c>
      <c r="AK76" s="7">
        <f t="shared" si="27"/>
        <v>0</v>
      </c>
      <c r="AL76" s="7">
        <f t="shared" si="28"/>
        <v>0</v>
      </c>
      <c r="AM76" s="7">
        <f t="shared" si="29"/>
        <v>0</v>
      </c>
      <c r="AN76"/>
    </row>
    <row r="77" spans="1:40" s="11" customFormat="1" ht="15">
      <c r="A77" s="26">
        <v>74</v>
      </c>
      <c r="B77" s="32" t="s">
        <v>629</v>
      </c>
      <c r="C77" s="32" t="s">
        <v>372</v>
      </c>
      <c r="D77" s="34"/>
      <c r="E77" s="32" t="s">
        <v>60</v>
      </c>
      <c r="F77" s="20">
        <f t="shared" si="31"/>
        <v>1</v>
      </c>
      <c r="G77" s="20">
        <v>1</v>
      </c>
      <c r="H77" s="25">
        <f t="shared" si="32"/>
        <v>70.59</v>
      </c>
      <c r="I77" s="26"/>
      <c r="J77" s="26"/>
      <c r="K77" s="26"/>
      <c r="L77" s="16"/>
      <c r="M77" s="26"/>
      <c r="N77" s="26">
        <v>70.59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9">
        <f t="shared" si="30"/>
        <v>70.59</v>
      </c>
      <c r="AA77" s="7">
        <f>SUM(LARGE(AB77:AN77,{1,2,3,4,5,6,7,8}))</f>
        <v>70.59</v>
      </c>
      <c r="AB77" s="7">
        <f t="shared" si="18"/>
        <v>70.59</v>
      </c>
      <c r="AC77" s="7">
        <f t="shared" si="19"/>
        <v>0</v>
      </c>
      <c r="AD77" s="7">
        <f t="shared" si="20"/>
        <v>0</v>
      </c>
      <c r="AE77" s="7">
        <f t="shared" si="21"/>
        <v>0</v>
      </c>
      <c r="AF77" s="7">
        <f t="shared" si="22"/>
        <v>0</v>
      </c>
      <c r="AG77" s="7">
        <f t="shared" si="23"/>
        <v>0</v>
      </c>
      <c r="AH77" s="7">
        <f t="shared" si="24"/>
        <v>0</v>
      </c>
      <c r="AI77" s="7">
        <f t="shared" si="25"/>
        <v>0</v>
      </c>
      <c r="AJ77" s="7">
        <f t="shared" si="26"/>
        <v>0</v>
      </c>
      <c r="AK77" s="7">
        <f t="shared" si="27"/>
        <v>0</v>
      </c>
      <c r="AL77" s="7">
        <f t="shared" si="28"/>
        <v>0</v>
      </c>
      <c r="AM77" s="7">
        <f t="shared" si="29"/>
        <v>0</v>
      </c>
      <c r="AN77"/>
    </row>
    <row r="78" spans="1:40" s="11" customFormat="1" ht="15">
      <c r="A78" s="26">
        <v>75</v>
      </c>
      <c r="B78" s="32" t="s">
        <v>402</v>
      </c>
      <c r="C78" s="32" t="s">
        <v>303</v>
      </c>
      <c r="D78" s="34"/>
      <c r="E78" s="32" t="s">
        <v>60</v>
      </c>
      <c r="F78" s="20">
        <f t="shared" si="31"/>
        <v>1</v>
      </c>
      <c r="G78" s="20">
        <v>1</v>
      </c>
      <c r="H78" s="25">
        <f t="shared" si="32"/>
        <v>69.22</v>
      </c>
      <c r="I78" s="26"/>
      <c r="J78" s="26"/>
      <c r="K78" s="26">
        <v>69.22</v>
      </c>
      <c r="L78" s="1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9">
        <f t="shared" si="30"/>
        <v>69.22</v>
      </c>
      <c r="AA78" s="7">
        <f>SUM(LARGE(AB78:AN78,{1,2,3,4,5,6,7,8}))</f>
        <v>69.22</v>
      </c>
      <c r="AB78" s="7">
        <f t="shared" si="18"/>
        <v>69.22</v>
      </c>
      <c r="AC78" s="7">
        <f t="shared" si="19"/>
        <v>0</v>
      </c>
      <c r="AD78" s="7">
        <f t="shared" si="20"/>
        <v>0</v>
      </c>
      <c r="AE78" s="7">
        <f t="shared" si="21"/>
        <v>0</v>
      </c>
      <c r="AF78" s="7">
        <f t="shared" si="22"/>
        <v>0</v>
      </c>
      <c r="AG78" s="7">
        <f t="shared" si="23"/>
        <v>0</v>
      </c>
      <c r="AH78" s="7">
        <f t="shared" si="24"/>
        <v>0</v>
      </c>
      <c r="AI78" s="7">
        <f t="shared" si="25"/>
        <v>0</v>
      </c>
      <c r="AJ78" s="7">
        <f t="shared" si="26"/>
        <v>0</v>
      </c>
      <c r="AK78" s="7">
        <f t="shared" si="27"/>
        <v>0</v>
      </c>
      <c r="AL78" s="7">
        <f t="shared" si="28"/>
        <v>0</v>
      </c>
      <c r="AM78" s="7">
        <f t="shared" si="29"/>
        <v>0</v>
      </c>
      <c r="AN78"/>
    </row>
    <row r="79" spans="1:40" s="11" customFormat="1" ht="15">
      <c r="A79" s="26">
        <v>76</v>
      </c>
      <c r="B79" s="32" t="s">
        <v>777</v>
      </c>
      <c r="C79" s="32" t="s">
        <v>776</v>
      </c>
      <c r="D79" s="34"/>
      <c r="E79" s="32" t="s">
        <v>65</v>
      </c>
      <c r="F79" s="20">
        <f t="shared" si="31"/>
        <v>1</v>
      </c>
      <c r="G79" s="20">
        <v>1</v>
      </c>
      <c r="H79" s="25">
        <f t="shared" si="32"/>
        <v>68.77</v>
      </c>
      <c r="I79" s="26"/>
      <c r="J79" s="26"/>
      <c r="K79" s="26"/>
      <c r="L79" s="1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>
        <v>68.77</v>
      </c>
      <c r="Z79" s="19">
        <f t="shared" si="30"/>
        <v>68.77</v>
      </c>
      <c r="AA79" s="7">
        <f>SUM(LARGE(AB79:AN79,{1,2,3,4,5,6,7,8}))</f>
        <v>68.77</v>
      </c>
      <c r="AB79" s="7">
        <f t="shared" si="18"/>
        <v>0</v>
      </c>
      <c r="AC79" s="7">
        <f t="shared" si="19"/>
        <v>0</v>
      </c>
      <c r="AD79" s="7">
        <f t="shared" si="20"/>
        <v>0</v>
      </c>
      <c r="AE79" s="7">
        <f t="shared" si="21"/>
        <v>0</v>
      </c>
      <c r="AF79" s="7">
        <f t="shared" si="22"/>
        <v>68.77</v>
      </c>
      <c r="AG79" s="7">
        <f t="shared" si="23"/>
        <v>0</v>
      </c>
      <c r="AH79" s="7">
        <f t="shared" si="24"/>
        <v>0</v>
      </c>
      <c r="AI79" s="7">
        <f t="shared" si="25"/>
        <v>0</v>
      </c>
      <c r="AJ79" s="7">
        <f t="shared" si="26"/>
        <v>0</v>
      </c>
      <c r="AK79" s="7">
        <f t="shared" si="27"/>
        <v>0</v>
      </c>
      <c r="AL79" s="7">
        <f t="shared" si="28"/>
        <v>0</v>
      </c>
      <c r="AM79" s="7">
        <f t="shared" si="29"/>
        <v>0</v>
      </c>
      <c r="AN79"/>
    </row>
    <row r="80" spans="1:40" s="11" customFormat="1" ht="15">
      <c r="A80" s="26">
        <v>77</v>
      </c>
      <c r="B80" s="32" t="s">
        <v>111</v>
      </c>
      <c r="C80" s="32" t="s">
        <v>653</v>
      </c>
      <c r="D80" s="34"/>
      <c r="E80" s="32" t="s">
        <v>60</v>
      </c>
      <c r="F80" s="20">
        <f t="shared" si="31"/>
        <v>1</v>
      </c>
      <c r="G80" s="20">
        <v>1</v>
      </c>
      <c r="H80" s="25">
        <f t="shared" si="32"/>
        <v>67.77</v>
      </c>
      <c r="I80" s="26"/>
      <c r="J80" s="26"/>
      <c r="K80" s="26"/>
      <c r="L80" s="16"/>
      <c r="M80" s="26"/>
      <c r="N80" s="26"/>
      <c r="O80" s="26"/>
      <c r="P80" s="26"/>
      <c r="Q80" s="26"/>
      <c r="R80" s="26"/>
      <c r="S80" s="26">
        <v>67.77</v>
      </c>
      <c r="T80" s="26"/>
      <c r="U80" s="26"/>
      <c r="V80" s="26"/>
      <c r="W80" s="26"/>
      <c r="X80" s="26"/>
      <c r="Y80" s="26"/>
      <c r="Z80" s="19">
        <f t="shared" si="30"/>
        <v>67.77</v>
      </c>
      <c r="AA80" s="7">
        <f>SUM(LARGE(AB80:AN80,{1,2,3,4,5,6,7,8}))</f>
        <v>67.77</v>
      </c>
      <c r="AB80" s="7">
        <f t="shared" si="18"/>
        <v>0</v>
      </c>
      <c r="AC80" s="7">
        <f t="shared" si="19"/>
        <v>0</v>
      </c>
      <c r="AD80" s="7">
        <f t="shared" si="20"/>
        <v>0</v>
      </c>
      <c r="AE80" s="7">
        <f t="shared" si="21"/>
        <v>0</v>
      </c>
      <c r="AF80" s="7">
        <f t="shared" si="22"/>
        <v>67.77</v>
      </c>
      <c r="AG80" s="7">
        <f t="shared" si="23"/>
        <v>0</v>
      </c>
      <c r="AH80" s="7">
        <f t="shared" si="24"/>
        <v>0</v>
      </c>
      <c r="AI80" s="7">
        <f t="shared" si="25"/>
        <v>0</v>
      </c>
      <c r="AJ80" s="7">
        <f t="shared" si="26"/>
        <v>0</v>
      </c>
      <c r="AK80" s="7">
        <f t="shared" si="27"/>
        <v>0</v>
      </c>
      <c r="AL80" s="7">
        <f t="shared" si="28"/>
        <v>0</v>
      </c>
      <c r="AM80" s="7">
        <f t="shared" si="29"/>
        <v>0</v>
      </c>
      <c r="AN80"/>
    </row>
    <row r="81" spans="1:40" s="11" customFormat="1" ht="15">
      <c r="A81" s="26">
        <v>78</v>
      </c>
      <c r="B81" s="32" t="s">
        <v>750</v>
      </c>
      <c r="C81" s="32" t="s">
        <v>749</v>
      </c>
      <c r="D81" s="34"/>
      <c r="E81" s="32"/>
      <c r="F81" s="20">
        <f t="shared" si="31"/>
        <v>1</v>
      </c>
      <c r="G81" s="20">
        <v>1</v>
      </c>
      <c r="H81" s="25">
        <f t="shared" si="32"/>
        <v>66.9</v>
      </c>
      <c r="I81" s="26"/>
      <c r="J81" s="26"/>
      <c r="K81" s="26"/>
      <c r="L81" s="1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>
        <v>66.9</v>
      </c>
      <c r="X81" s="26"/>
      <c r="Y81" s="26"/>
      <c r="Z81" s="19">
        <f t="shared" si="30"/>
        <v>66.9</v>
      </c>
      <c r="AA81" s="7">
        <f>SUM(LARGE(AB81:AN81,{1,2,3,4,5,6,7,8}))</f>
        <v>66.9</v>
      </c>
      <c r="AB81" s="7">
        <f t="shared" si="18"/>
        <v>0</v>
      </c>
      <c r="AC81" s="7">
        <f t="shared" si="19"/>
        <v>0</v>
      </c>
      <c r="AD81" s="7">
        <f t="shared" si="20"/>
        <v>0</v>
      </c>
      <c r="AE81" s="7">
        <f t="shared" si="21"/>
        <v>0</v>
      </c>
      <c r="AF81" s="7">
        <f t="shared" si="22"/>
        <v>66.9</v>
      </c>
      <c r="AG81" s="7">
        <f t="shared" si="23"/>
        <v>0</v>
      </c>
      <c r="AH81" s="7">
        <f t="shared" si="24"/>
        <v>0</v>
      </c>
      <c r="AI81" s="7">
        <f t="shared" si="25"/>
        <v>0</v>
      </c>
      <c r="AJ81" s="7">
        <f t="shared" si="26"/>
        <v>0</v>
      </c>
      <c r="AK81" s="7">
        <f t="shared" si="27"/>
        <v>0</v>
      </c>
      <c r="AL81" s="7">
        <f t="shared" si="28"/>
        <v>0</v>
      </c>
      <c r="AM81" s="7">
        <f t="shared" si="29"/>
        <v>0</v>
      </c>
      <c r="AN81"/>
    </row>
    <row r="82" spans="1:40" s="11" customFormat="1" ht="15">
      <c r="A82" s="26">
        <v>79</v>
      </c>
      <c r="B82" s="32" t="s">
        <v>68</v>
      </c>
      <c r="C82" s="32" t="s">
        <v>601</v>
      </c>
      <c r="D82" s="34"/>
      <c r="E82" s="32" t="s">
        <v>203</v>
      </c>
      <c r="F82" s="20">
        <f t="shared" si="31"/>
        <v>1</v>
      </c>
      <c r="G82" s="20">
        <v>1</v>
      </c>
      <c r="H82" s="25">
        <f t="shared" si="32"/>
        <v>66.05</v>
      </c>
      <c r="I82" s="26"/>
      <c r="J82" s="26"/>
      <c r="K82" s="26"/>
      <c r="L82" s="16"/>
      <c r="M82" s="26"/>
      <c r="N82" s="26"/>
      <c r="O82" s="26"/>
      <c r="P82" s="26"/>
      <c r="Q82" s="26"/>
      <c r="R82" s="26"/>
      <c r="S82" s="26"/>
      <c r="T82" s="26">
        <v>66.05</v>
      </c>
      <c r="U82" s="26"/>
      <c r="V82" s="26"/>
      <c r="W82" s="26"/>
      <c r="X82" s="26"/>
      <c r="Y82" s="26"/>
      <c r="Z82" s="19">
        <f t="shared" si="30"/>
        <v>66.05</v>
      </c>
      <c r="AA82" s="7">
        <f>SUM(LARGE(AB82:AN82,{1,2,3,4,5,6,7,8}))</f>
        <v>66.05</v>
      </c>
      <c r="AB82" s="7">
        <f t="shared" si="18"/>
        <v>0</v>
      </c>
      <c r="AC82" s="7">
        <f t="shared" si="19"/>
        <v>0</v>
      </c>
      <c r="AD82" s="7">
        <f t="shared" si="20"/>
        <v>0</v>
      </c>
      <c r="AE82" s="7">
        <f t="shared" si="21"/>
        <v>0</v>
      </c>
      <c r="AF82" s="7">
        <f t="shared" si="22"/>
        <v>66.05</v>
      </c>
      <c r="AG82" s="7">
        <f t="shared" si="23"/>
        <v>0</v>
      </c>
      <c r="AH82" s="7">
        <f t="shared" si="24"/>
        <v>0</v>
      </c>
      <c r="AI82" s="7">
        <f t="shared" si="25"/>
        <v>0</v>
      </c>
      <c r="AJ82" s="7">
        <f t="shared" si="26"/>
        <v>0</v>
      </c>
      <c r="AK82" s="7">
        <f t="shared" si="27"/>
        <v>0</v>
      </c>
      <c r="AL82" s="7">
        <f t="shared" si="28"/>
        <v>0</v>
      </c>
      <c r="AM82" s="7">
        <f t="shared" si="29"/>
        <v>0</v>
      </c>
      <c r="AN82"/>
    </row>
    <row r="83" spans="1:40" s="11" customFormat="1" ht="15">
      <c r="A83" s="26">
        <v>80</v>
      </c>
      <c r="B83" s="32" t="s">
        <v>308</v>
      </c>
      <c r="C83" s="32" t="s">
        <v>348</v>
      </c>
      <c r="D83" s="34"/>
      <c r="E83" s="32" t="s">
        <v>60</v>
      </c>
      <c r="F83" s="20">
        <f t="shared" si="31"/>
        <v>1</v>
      </c>
      <c r="G83" s="20">
        <v>1</v>
      </c>
      <c r="H83" s="25">
        <f t="shared" si="32"/>
        <v>65.37</v>
      </c>
      <c r="I83" s="26"/>
      <c r="J83" s="26"/>
      <c r="K83" s="26"/>
      <c r="L83" s="16"/>
      <c r="M83" s="26"/>
      <c r="N83" s="26"/>
      <c r="O83" s="26"/>
      <c r="P83" s="26"/>
      <c r="Q83" s="26">
        <v>65.37</v>
      </c>
      <c r="R83" s="26"/>
      <c r="S83" s="26"/>
      <c r="T83" s="26"/>
      <c r="U83" s="26"/>
      <c r="V83" s="26"/>
      <c r="W83" s="26"/>
      <c r="X83" s="26"/>
      <c r="Y83" s="26"/>
      <c r="Z83" s="19">
        <f t="shared" si="30"/>
        <v>65.37</v>
      </c>
      <c r="AA83" s="7">
        <f>SUM(LARGE(AB83:AN83,{1,2,3,4,5,6,7,8}))</f>
        <v>65.37</v>
      </c>
      <c r="AB83" s="7">
        <f t="shared" si="18"/>
        <v>0</v>
      </c>
      <c r="AC83" s="7">
        <f t="shared" si="19"/>
        <v>0</v>
      </c>
      <c r="AD83" s="7">
        <f t="shared" si="20"/>
        <v>0</v>
      </c>
      <c r="AE83" s="7">
        <f t="shared" si="21"/>
        <v>0</v>
      </c>
      <c r="AF83" s="7">
        <f t="shared" si="22"/>
        <v>65.37</v>
      </c>
      <c r="AG83" s="7">
        <f t="shared" si="23"/>
        <v>0</v>
      </c>
      <c r="AH83" s="7">
        <f t="shared" si="24"/>
        <v>0</v>
      </c>
      <c r="AI83" s="7">
        <f t="shared" si="25"/>
        <v>0</v>
      </c>
      <c r="AJ83" s="7">
        <f t="shared" si="26"/>
        <v>0</v>
      </c>
      <c r="AK83" s="7">
        <f t="shared" si="27"/>
        <v>0</v>
      </c>
      <c r="AL83" s="7">
        <f t="shared" si="28"/>
        <v>0</v>
      </c>
      <c r="AM83" s="7">
        <f t="shared" si="29"/>
        <v>0</v>
      </c>
      <c r="AN83"/>
    </row>
    <row r="84" spans="1:40" s="11" customFormat="1" ht="15">
      <c r="A84" s="26">
        <v>81</v>
      </c>
      <c r="B84" s="32" t="s">
        <v>72</v>
      </c>
      <c r="C84" s="32" t="s">
        <v>49</v>
      </c>
      <c r="D84" s="34"/>
      <c r="E84" s="32" t="s">
        <v>66</v>
      </c>
      <c r="F84" s="20">
        <f t="shared" si="31"/>
        <v>1</v>
      </c>
      <c r="G84" s="20">
        <v>1</v>
      </c>
      <c r="H84" s="25">
        <f t="shared" si="32"/>
        <v>62.5</v>
      </c>
      <c r="I84" s="26"/>
      <c r="J84" s="26"/>
      <c r="K84" s="26"/>
      <c r="L84" s="16">
        <v>62.5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9">
        <f t="shared" si="30"/>
        <v>62.5</v>
      </c>
      <c r="AA84" s="7">
        <f>SUM(LARGE(AB84:AN84,{1,2,3,4,5,6,7,8}))</f>
        <v>62.5</v>
      </c>
      <c r="AB84" s="7">
        <f t="shared" si="18"/>
        <v>62.5</v>
      </c>
      <c r="AC84" s="7">
        <f t="shared" si="19"/>
        <v>0</v>
      </c>
      <c r="AD84" s="7">
        <f t="shared" si="20"/>
        <v>0</v>
      </c>
      <c r="AE84" s="7">
        <f t="shared" si="21"/>
        <v>0</v>
      </c>
      <c r="AF84" s="7">
        <f t="shared" si="22"/>
        <v>0</v>
      </c>
      <c r="AG84" s="7">
        <f t="shared" si="23"/>
        <v>0</v>
      </c>
      <c r="AH84" s="7">
        <f t="shared" si="24"/>
        <v>0</v>
      </c>
      <c r="AI84" s="7">
        <f t="shared" si="25"/>
        <v>0</v>
      </c>
      <c r="AJ84" s="7">
        <f t="shared" si="26"/>
        <v>0</v>
      </c>
      <c r="AK84" s="7">
        <f t="shared" si="27"/>
        <v>0</v>
      </c>
      <c r="AL84" s="7">
        <f t="shared" si="28"/>
        <v>0</v>
      </c>
      <c r="AM84" s="7">
        <f t="shared" si="29"/>
        <v>0</v>
      </c>
      <c r="AN84"/>
    </row>
    <row r="85" spans="1:40" s="11" customFormat="1" ht="15">
      <c r="A85" s="26">
        <v>82</v>
      </c>
      <c r="B85" s="32" t="s">
        <v>178</v>
      </c>
      <c r="C85" s="32" t="s">
        <v>201</v>
      </c>
      <c r="D85" s="34"/>
      <c r="E85" s="32" t="s">
        <v>60</v>
      </c>
      <c r="F85" s="20">
        <f t="shared" si="31"/>
        <v>1</v>
      </c>
      <c r="G85" s="20">
        <v>1</v>
      </c>
      <c r="H85" s="25">
        <f t="shared" si="32"/>
        <v>61.8</v>
      </c>
      <c r="I85" s="26"/>
      <c r="J85" s="26">
        <v>61.8</v>
      </c>
      <c r="K85" s="26"/>
      <c r="L85" s="1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9">
        <f t="shared" si="30"/>
        <v>61.8</v>
      </c>
      <c r="AA85" s="7">
        <f>SUM(LARGE(AB85:AN85,{1,2,3,4,5,6,7,8}))</f>
        <v>61.8</v>
      </c>
      <c r="AB85" s="7">
        <f t="shared" si="18"/>
        <v>61.8</v>
      </c>
      <c r="AC85" s="7">
        <f t="shared" si="19"/>
        <v>0</v>
      </c>
      <c r="AD85" s="7">
        <f t="shared" si="20"/>
        <v>0</v>
      </c>
      <c r="AE85" s="7">
        <f t="shared" si="21"/>
        <v>0</v>
      </c>
      <c r="AF85" s="7">
        <f t="shared" si="22"/>
        <v>0</v>
      </c>
      <c r="AG85" s="7">
        <f t="shared" si="23"/>
        <v>0</v>
      </c>
      <c r="AH85" s="7">
        <f t="shared" si="24"/>
        <v>0</v>
      </c>
      <c r="AI85" s="7">
        <f t="shared" si="25"/>
        <v>0</v>
      </c>
      <c r="AJ85" s="7">
        <f t="shared" si="26"/>
        <v>0</v>
      </c>
      <c r="AK85" s="7">
        <f t="shared" si="27"/>
        <v>0</v>
      </c>
      <c r="AL85" s="7">
        <f t="shared" si="28"/>
        <v>0</v>
      </c>
      <c r="AM85" s="7">
        <f t="shared" si="29"/>
        <v>0</v>
      </c>
      <c r="AN85"/>
    </row>
    <row r="86" spans="1:40" s="11" customFormat="1" ht="15">
      <c r="A86" s="26">
        <v>83</v>
      </c>
      <c r="B86" s="32" t="s">
        <v>289</v>
      </c>
      <c r="C86" s="32" t="s">
        <v>450</v>
      </c>
      <c r="D86" s="34"/>
      <c r="E86" s="32" t="s">
        <v>66</v>
      </c>
      <c r="F86" s="20">
        <f t="shared" si="31"/>
        <v>1</v>
      </c>
      <c r="G86" s="20">
        <v>1</v>
      </c>
      <c r="H86" s="25">
        <f t="shared" si="32"/>
        <v>61.77</v>
      </c>
      <c r="I86" s="26"/>
      <c r="J86" s="26"/>
      <c r="K86" s="26"/>
      <c r="L86" s="16">
        <v>61.77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9">
        <f>SUM(I86:Y86)</f>
        <v>61.77</v>
      </c>
      <c r="AA86" s="7">
        <f>SUM(LARGE(AB86:AN86,{1,2,3,4,5,6,7,8}))</f>
        <v>61.77</v>
      </c>
      <c r="AB86" s="7">
        <f t="shared" si="18"/>
        <v>61.77</v>
      </c>
      <c r="AC86" s="7">
        <f t="shared" si="19"/>
        <v>0</v>
      </c>
      <c r="AD86" s="7">
        <f t="shared" si="20"/>
        <v>0</v>
      </c>
      <c r="AE86" s="7">
        <f t="shared" si="21"/>
        <v>0</v>
      </c>
      <c r="AF86" s="7">
        <f t="shared" si="22"/>
        <v>0</v>
      </c>
      <c r="AG86" s="7">
        <f t="shared" si="23"/>
        <v>0</v>
      </c>
      <c r="AH86" s="7">
        <f t="shared" si="24"/>
        <v>0</v>
      </c>
      <c r="AI86" s="7">
        <f t="shared" si="25"/>
        <v>0</v>
      </c>
      <c r="AJ86" s="7">
        <f t="shared" si="26"/>
        <v>0</v>
      </c>
      <c r="AK86" s="7">
        <f t="shared" si="27"/>
        <v>0</v>
      </c>
      <c r="AL86" s="7">
        <f t="shared" si="28"/>
        <v>0</v>
      </c>
      <c r="AM86" s="7">
        <f t="shared" si="29"/>
        <v>0</v>
      </c>
      <c r="AN86"/>
    </row>
    <row r="87" spans="1:40" s="11" customFormat="1" ht="15">
      <c r="A87" s="26">
        <v>84</v>
      </c>
      <c r="B87" s="32" t="s">
        <v>602</v>
      </c>
      <c r="C87" s="32" t="s">
        <v>123</v>
      </c>
      <c r="D87" s="34"/>
      <c r="E87" s="32" t="s">
        <v>203</v>
      </c>
      <c r="F87" s="20">
        <f t="shared" si="31"/>
        <v>1</v>
      </c>
      <c r="G87" s="20">
        <v>1</v>
      </c>
      <c r="H87" s="25">
        <f t="shared" si="32"/>
        <v>61.68</v>
      </c>
      <c r="I87" s="26"/>
      <c r="J87" s="26"/>
      <c r="K87" s="26"/>
      <c r="L87" s="16"/>
      <c r="M87" s="26"/>
      <c r="N87" s="26"/>
      <c r="O87" s="26"/>
      <c r="P87" s="26"/>
      <c r="Q87" s="26"/>
      <c r="R87" s="26"/>
      <c r="S87" s="26"/>
      <c r="T87" s="26">
        <v>61.68</v>
      </c>
      <c r="U87" s="26"/>
      <c r="V87" s="26"/>
      <c r="W87" s="26"/>
      <c r="X87" s="26"/>
      <c r="Y87" s="26"/>
      <c r="Z87" s="19">
        <f>SUM(I87:Y87)</f>
        <v>61.68</v>
      </c>
      <c r="AA87" s="7">
        <f>SUM(LARGE(AB87:AN87,{1,2,3,4,5,6,7,8}))</f>
        <v>61.68</v>
      </c>
      <c r="AB87" s="7">
        <f t="shared" si="18"/>
        <v>0</v>
      </c>
      <c r="AC87" s="7">
        <f t="shared" si="19"/>
        <v>0</v>
      </c>
      <c r="AD87" s="7">
        <f t="shared" si="20"/>
        <v>0</v>
      </c>
      <c r="AE87" s="7">
        <f t="shared" si="21"/>
        <v>0</v>
      </c>
      <c r="AF87" s="7">
        <f t="shared" si="22"/>
        <v>61.68</v>
      </c>
      <c r="AG87" s="7">
        <f t="shared" si="23"/>
        <v>0</v>
      </c>
      <c r="AH87" s="7">
        <f t="shared" si="24"/>
        <v>0</v>
      </c>
      <c r="AI87" s="7">
        <f t="shared" si="25"/>
        <v>0</v>
      </c>
      <c r="AJ87" s="7">
        <f t="shared" si="26"/>
        <v>0</v>
      </c>
      <c r="AK87" s="7">
        <f t="shared" si="27"/>
        <v>0</v>
      </c>
      <c r="AL87" s="7">
        <f t="shared" si="28"/>
        <v>0</v>
      </c>
      <c r="AM87" s="7">
        <f t="shared" si="29"/>
        <v>0</v>
      </c>
      <c r="AN87"/>
    </row>
    <row r="88" spans="1:40" s="11" customFormat="1" ht="15">
      <c r="A88" s="26">
        <v>85</v>
      </c>
      <c r="B88" s="32" t="s">
        <v>494</v>
      </c>
      <c r="C88" s="32" t="s">
        <v>77</v>
      </c>
      <c r="D88" s="34"/>
      <c r="E88" s="32"/>
      <c r="F88" s="20">
        <f t="shared" si="31"/>
        <v>1</v>
      </c>
      <c r="G88" s="20">
        <v>1</v>
      </c>
      <c r="H88" s="25">
        <f t="shared" si="32"/>
        <v>55.41</v>
      </c>
      <c r="I88" s="26"/>
      <c r="J88" s="26"/>
      <c r="K88" s="26"/>
      <c r="L88" s="1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>
        <v>55.41</v>
      </c>
      <c r="X88" s="26"/>
      <c r="Y88" s="26"/>
      <c r="Z88" s="19">
        <f>SUM(I88:Y88)</f>
        <v>55.41</v>
      </c>
      <c r="AA88" s="7">
        <f>SUM(LARGE(AB88:AN88,{1,2,3,4,5,6,7,8}))</f>
        <v>55.41</v>
      </c>
      <c r="AB88" s="7">
        <f t="shared" si="18"/>
        <v>0</v>
      </c>
      <c r="AC88" s="7">
        <f t="shared" si="19"/>
        <v>0</v>
      </c>
      <c r="AD88" s="7">
        <f t="shared" si="20"/>
        <v>0</v>
      </c>
      <c r="AE88" s="7">
        <f t="shared" si="21"/>
        <v>0</v>
      </c>
      <c r="AF88" s="7">
        <f t="shared" si="22"/>
        <v>55.41</v>
      </c>
      <c r="AG88" s="7">
        <f t="shared" si="23"/>
        <v>0</v>
      </c>
      <c r="AH88" s="7">
        <f t="shared" si="24"/>
        <v>0</v>
      </c>
      <c r="AI88" s="7">
        <f t="shared" si="25"/>
        <v>0</v>
      </c>
      <c r="AJ88" s="7">
        <f t="shared" si="26"/>
        <v>0</v>
      </c>
      <c r="AK88" s="7">
        <f t="shared" si="27"/>
        <v>0</v>
      </c>
      <c r="AL88" s="7">
        <f t="shared" si="28"/>
        <v>0</v>
      </c>
      <c r="AM88" s="7">
        <f t="shared" si="29"/>
        <v>0</v>
      </c>
      <c r="AN88"/>
    </row>
    <row r="89" spans="1:40" s="11" customFormat="1" ht="15">
      <c r="A89" s="26">
        <v>86</v>
      </c>
      <c r="B89" s="32" t="s">
        <v>169</v>
      </c>
      <c r="C89" s="32" t="s">
        <v>603</v>
      </c>
      <c r="D89" s="34"/>
      <c r="E89" s="32" t="s">
        <v>60</v>
      </c>
      <c r="F89" s="20">
        <f t="shared" si="31"/>
        <v>1</v>
      </c>
      <c r="G89" s="20">
        <v>1</v>
      </c>
      <c r="H89" s="25">
        <f t="shared" si="32"/>
        <v>53.25</v>
      </c>
      <c r="I89" s="26"/>
      <c r="J89" s="26"/>
      <c r="K89" s="26"/>
      <c r="L89" s="16"/>
      <c r="M89" s="26"/>
      <c r="N89" s="26"/>
      <c r="O89" s="26"/>
      <c r="P89" s="26"/>
      <c r="Q89" s="26"/>
      <c r="R89" s="26"/>
      <c r="S89" s="26"/>
      <c r="T89" s="26">
        <v>53.25</v>
      </c>
      <c r="U89" s="26"/>
      <c r="V89" s="26"/>
      <c r="W89" s="26"/>
      <c r="X89" s="26"/>
      <c r="Y89" s="26"/>
      <c r="Z89" s="19">
        <f>SUM(I89:Y89)</f>
        <v>53.25</v>
      </c>
      <c r="AA89" s="7">
        <f>SUM(LARGE(AB89:AN89,{1,2,3,4,5,6,7,8}))</f>
        <v>53.25</v>
      </c>
      <c r="AB89" s="7">
        <f t="shared" si="18"/>
        <v>0</v>
      </c>
      <c r="AC89" s="7">
        <f t="shared" si="19"/>
        <v>0</v>
      </c>
      <c r="AD89" s="7">
        <f t="shared" si="20"/>
        <v>0</v>
      </c>
      <c r="AE89" s="7">
        <f t="shared" si="21"/>
        <v>0</v>
      </c>
      <c r="AF89" s="7">
        <f t="shared" si="22"/>
        <v>53.25</v>
      </c>
      <c r="AG89" s="7">
        <f t="shared" si="23"/>
        <v>0</v>
      </c>
      <c r="AH89" s="7">
        <f t="shared" si="24"/>
        <v>0</v>
      </c>
      <c r="AI89" s="7">
        <f t="shared" si="25"/>
        <v>0</v>
      </c>
      <c r="AJ89" s="7">
        <f t="shared" si="26"/>
        <v>0</v>
      </c>
      <c r="AK89" s="7">
        <f t="shared" si="27"/>
        <v>0</v>
      </c>
      <c r="AL89" s="7">
        <f t="shared" si="28"/>
        <v>0</v>
      </c>
      <c r="AM89" s="7">
        <f t="shared" si="29"/>
        <v>0</v>
      </c>
      <c r="AN89"/>
    </row>
    <row r="90" spans="1:40" s="11" customFormat="1" ht="15">
      <c r="A90" s="26"/>
      <c r="B90" s="32"/>
      <c r="C90" s="32"/>
      <c r="D90" s="34"/>
      <c r="E90" s="32"/>
      <c r="F90" s="20"/>
      <c r="G90" s="20"/>
      <c r="H90" s="25"/>
      <c r="I90" s="26"/>
      <c r="J90" s="26"/>
      <c r="K90" s="26"/>
      <c r="L90" s="1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19">
        <f>SUM(I90:Y90)</f>
        <v>0</v>
      </c>
      <c r="AA90" s="7">
        <f>SUM(LARGE(AB90:AN90,{1,2,3,4,5,6,7,8}))</f>
        <v>0</v>
      </c>
      <c r="AB90" s="7">
        <f t="shared" si="18"/>
        <v>0</v>
      </c>
      <c r="AC90" s="7">
        <f t="shared" si="19"/>
        <v>0</v>
      </c>
      <c r="AD90" s="7">
        <f t="shared" si="20"/>
        <v>0</v>
      </c>
      <c r="AE90" s="7">
        <f t="shared" si="21"/>
        <v>0</v>
      </c>
      <c r="AF90" s="7">
        <f t="shared" si="22"/>
        <v>0</v>
      </c>
      <c r="AG90" s="7">
        <f t="shared" si="23"/>
        <v>0</v>
      </c>
      <c r="AH90" s="7">
        <f t="shared" si="24"/>
        <v>0</v>
      </c>
      <c r="AI90" s="7">
        <f t="shared" si="25"/>
        <v>0</v>
      </c>
      <c r="AJ90" s="7">
        <f t="shared" si="26"/>
        <v>0</v>
      </c>
      <c r="AK90" s="7">
        <f t="shared" si="27"/>
        <v>0</v>
      </c>
      <c r="AL90" s="7">
        <f t="shared" si="28"/>
        <v>0</v>
      </c>
      <c r="AM90" s="7">
        <f t="shared" si="29"/>
        <v>0</v>
      </c>
      <c r="AN90"/>
    </row>
    <row r="91" spans="1:40" s="11" customFormat="1" ht="15">
      <c r="A91" s="26"/>
      <c r="B91" s="32"/>
      <c r="C91" s="32"/>
      <c r="D91" s="34"/>
      <c r="E91" s="32"/>
      <c r="F91" s="20"/>
      <c r="G91" s="20"/>
      <c r="H91" s="25"/>
      <c r="I91" s="26"/>
      <c r="J91" s="26"/>
      <c r="K91" s="26"/>
      <c r="L91" s="1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9">
        <f>SUM(I91:Y91)</f>
        <v>0</v>
      </c>
      <c r="AA91" s="7">
        <f>SUM(LARGE(AB91:AN91,{1,2,3,4,5,6,7,8}))</f>
        <v>0</v>
      </c>
      <c r="AB91" s="7">
        <f t="shared" si="18"/>
        <v>0</v>
      </c>
      <c r="AC91" s="7">
        <f t="shared" si="19"/>
        <v>0</v>
      </c>
      <c r="AD91" s="7">
        <f t="shared" si="20"/>
        <v>0</v>
      </c>
      <c r="AE91" s="7">
        <f t="shared" si="21"/>
        <v>0</v>
      </c>
      <c r="AF91" s="7">
        <f t="shared" si="22"/>
        <v>0</v>
      </c>
      <c r="AG91" s="7">
        <f t="shared" si="23"/>
        <v>0</v>
      </c>
      <c r="AH91" s="7">
        <f t="shared" si="24"/>
        <v>0</v>
      </c>
      <c r="AI91" s="7">
        <f t="shared" si="25"/>
        <v>0</v>
      </c>
      <c r="AJ91" s="7">
        <f t="shared" si="26"/>
        <v>0</v>
      </c>
      <c r="AK91" s="7">
        <f t="shared" si="27"/>
        <v>0</v>
      </c>
      <c r="AL91" s="7">
        <f t="shared" si="28"/>
        <v>0</v>
      </c>
      <c r="AM91" s="7">
        <f t="shared" si="29"/>
        <v>0</v>
      </c>
      <c r="AN91"/>
    </row>
    <row r="92" spans="1:40" s="11" customFormat="1" ht="15">
      <c r="A92" s="26"/>
      <c r="B92" s="32"/>
      <c r="C92" s="32"/>
      <c r="D92" s="34"/>
      <c r="E92" s="32"/>
      <c r="F92" s="20"/>
      <c r="G92" s="20"/>
      <c r="H92" s="25"/>
      <c r="I92" s="26"/>
      <c r="J92" s="26"/>
      <c r="K92" s="26"/>
      <c r="L92" s="1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9">
        <f>SUM(I92:Y92)</f>
        <v>0</v>
      </c>
      <c r="AA92" s="7">
        <f>SUM(LARGE(AB92:AN92,{1,2,3,4,5,6,7,8}))</f>
        <v>0</v>
      </c>
      <c r="AB92" s="7">
        <f t="shared" si="18"/>
        <v>0</v>
      </c>
      <c r="AC92" s="7">
        <f t="shared" si="19"/>
        <v>0</v>
      </c>
      <c r="AD92" s="7">
        <f t="shared" si="20"/>
        <v>0</v>
      </c>
      <c r="AE92" s="7">
        <f t="shared" si="21"/>
        <v>0</v>
      </c>
      <c r="AF92" s="7">
        <f t="shared" si="22"/>
        <v>0</v>
      </c>
      <c r="AG92" s="7">
        <f t="shared" si="23"/>
        <v>0</v>
      </c>
      <c r="AH92" s="7">
        <f t="shared" si="24"/>
        <v>0</v>
      </c>
      <c r="AI92" s="7">
        <f t="shared" si="25"/>
        <v>0</v>
      </c>
      <c r="AJ92" s="7">
        <f t="shared" si="26"/>
        <v>0</v>
      </c>
      <c r="AK92" s="7">
        <f t="shared" si="27"/>
        <v>0</v>
      </c>
      <c r="AL92" s="7">
        <f t="shared" si="28"/>
        <v>0</v>
      </c>
      <c r="AM92" s="7">
        <f t="shared" si="29"/>
        <v>0</v>
      </c>
      <c r="AN92"/>
    </row>
    <row r="93" spans="2:39" s="11" customFormat="1" ht="15">
      <c r="B93" s="31"/>
      <c r="C93" s="31"/>
      <c r="D93" s="31"/>
      <c r="E93" s="31"/>
      <c r="F93" s="14"/>
      <c r="G93" s="14"/>
      <c r="H93" s="10"/>
      <c r="L93" s="10"/>
      <c r="Z93" s="1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2:39" s="11" customFormat="1" ht="15">
      <c r="B94" s="31"/>
      <c r="C94" s="31"/>
      <c r="D94" s="31"/>
      <c r="E94" s="31"/>
      <c r="F94" s="14"/>
      <c r="G94" s="14"/>
      <c r="H94" s="10"/>
      <c r="L94" s="10"/>
      <c r="Z94" s="1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2:39" s="11" customFormat="1" ht="15">
      <c r="B95" s="31"/>
      <c r="C95" s="31"/>
      <c r="D95" s="31"/>
      <c r="E95" s="31"/>
      <c r="F95" s="14"/>
      <c r="G95" s="14"/>
      <c r="H95" s="10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2:39" s="11" customFormat="1" ht="15">
      <c r="B96" s="31"/>
      <c r="C96" s="31"/>
      <c r="D96" s="31"/>
      <c r="E96" s="31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2:39" s="11" customFormat="1" ht="15">
      <c r="B97" s="31"/>
      <c r="C97" s="31"/>
      <c r="D97" s="31"/>
      <c r="E97" s="31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2:39" s="11" customFormat="1" ht="15">
      <c r="B98" s="31"/>
      <c r="C98" s="31"/>
      <c r="D98" s="31"/>
      <c r="E98" s="31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2:39" s="11" customFormat="1" ht="15">
      <c r="B99" s="31"/>
      <c r="C99" s="31"/>
      <c r="D99" s="31"/>
      <c r="E99" s="31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2:39" s="11" customFormat="1" ht="15">
      <c r="B100" s="31"/>
      <c r="C100" s="31"/>
      <c r="D100" s="31"/>
      <c r="E100" s="31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2:39" s="11" customFormat="1" ht="15">
      <c r="B101" s="31"/>
      <c r="C101" s="31"/>
      <c r="D101" s="31"/>
      <c r="E101" s="31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2:39" s="11" customFormat="1" ht="15">
      <c r="B102" s="31"/>
      <c r="C102" s="31"/>
      <c r="D102" s="31"/>
      <c r="E102" s="31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2:39" s="11" customFormat="1" ht="15">
      <c r="B103" s="31"/>
      <c r="C103" s="31"/>
      <c r="D103" s="31"/>
      <c r="E103" s="31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2:39" s="11" customFormat="1" ht="15">
      <c r="B104" s="31"/>
      <c r="C104" s="31"/>
      <c r="D104" s="31"/>
      <c r="E104" s="31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2:39" s="11" customFormat="1" ht="15">
      <c r="B105" s="31"/>
      <c r="C105" s="31"/>
      <c r="D105" s="31"/>
      <c r="E105" s="31"/>
      <c r="F105" s="14"/>
      <c r="G105" s="14"/>
      <c r="H105" s="10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2:39" s="11" customFormat="1" ht="15">
      <c r="B106" s="31"/>
      <c r="C106" s="31"/>
      <c r="D106" s="31"/>
      <c r="E106" s="31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2:39" s="11" customFormat="1" ht="15">
      <c r="B107" s="31"/>
      <c r="C107" s="31"/>
      <c r="D107" s="31"/>
      <c r="E107" s="31"/>
      <c r="F107" s="14"/>
      <c r="G107" s="14"/>
      <c r="H107" s="10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2:39" s="11" customFormat="1" ht="15">
      <c r="B108" s="31"/>
      <c r="C108" s="31"/>
      <c r="D108" s="31"/>
      <c r="E108" s="31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2:39" s="11" customFormat="1" ht="15">
      <c r="B109" s="31"/>
      <c r="C109" s="31"/>
      <c r="D109" s="31"/>
      <c r="E109" s="31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2:39" s="11" customFormat="1" ht="15">
      <c r="B110" s="31"/>
      <c r="C110" s="31"/>
      <c r="D110" s="31"/>
      <c r="E110" s="31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2:39" s="11" customFormat="1" ht="15">
      <c r="B111" s="31"/>
      <c r="C111" s="31"/>
      <c r="D111" s="31"/>
      <c r="E111" s="31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2:39" s="11" customFormat="1" ht="15">
      <c r="B112" s="31"/>
      <c r="C112" s="31"/>
      <c r="D112" s="31"/>
      <c r="E112" s="31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2:39" s="11" customFormat="1" ht="15">
      <c r="B113" s="31"/>
      <c r="C113" s="31"/>
      <c r="D113" s="31"/>
      <c r="E113" s="31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2:39" s="11" customFormat="1" ht="15">
      <c r="B114" s="31"/>
      <c r="C114" s="31"/>
      <c r="D114" s="31"/>
      <c r="E114" s="31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2:39" s="11" customFormat="1" ht="15">
      <c r="B115" s="31"/>
      <c r="C115" s="31"/>
      <c r="D115" s="31"/>
      <c r="E115" s="31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2:39" s="11" customFormat="1" ht="15">
      <c r="B116" s="31"/>
      <c r="C116" s="31"/>
      <c r="D116" s="31"/>
      <c r="E116" s="31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2:39" s="11" customFormat="1" ht="15">
      <c r="B117" s="31"/>
      <c r="C117" s="31"/>
      <c r="D117" s="31"/>
      <c r="E117" s="31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2:39" s="11" customFormat="1" ht="15">
      <c r="B118" s="31"/>
      <c r="C118" s="31"/>
      <c r="D118" s="31"/>
      <c r="E118" s="31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2:39" s="11" customFormat="1" ht="15">
      <c r="B119" s="31"/>
      <c r="C119" s="31"/>
      <c r="D119" s="31"/>
      <c r="E119" s="31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2:39" s="11" customFormat="1" ht="15">
      <c r="B120" s="31"/>
      <c r="C120" s="31"/>
      <c r="D120" s="31"/>
      <c r="E120" s="31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2:39" s="11" customFormat="1" ht="15">
      <c r="B121" s="31"/>
      <c r="C121" s="31"/>
      <c r="D121" s="31"/>
      <c r="E121" s="31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 s="11" customFormat="1" ht="15">
      <c r="B122" s="31"/>
      <c r="C122" s="31"/>
      <c r="D122" s="31"/>
      <c r="E122" s="31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 s="11" customFormat="1" ht="15">
      <c r="B123" s="31"/>
      <c r="C123" s="31"/>
      <c r="D123" s="31"/>
      <c r="E123" s="31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s="11" customFormat="1" ht="15">
      <c r="B124" s="31"/>
      <c r="C124" s="31"/>
      <c r="D124" s="31"/>
      <c r="E124" s="31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 s="11" customFormat="1" ht="15">
      <c r="B125" s="31"/>
      <c r="C125" s="31"/>
      <c r="D125" s="31"/>
      <c r="E125" s="31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 s="11" customFormat="1" ht="15">
      <c r="B126" s="31"/>
      <c r="C126" s="31"/>
      <c r="D126" s="31"/>
      <c r="E126" s="31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 s="11" customFormat="1" ht="15">
      <c r="B127" s="31"/>
      <c r="C127" s="31"/>
      <c r="D127" s="31"/>
      <c r="E127" s="31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s="11" customFormat="1" ht="15">
      <c r="B128" s="31"/>
      <c r="C128" s="31"/>
      <c r="D128" s="31"/>
      <c r="E128" s="31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s="11" customFormat="1" ht="15">
      <c r="B129" s="31"/>
      <c r="C129" s="31"/>
      <c r="D129" s="31"/>
      <c r="E129" s="31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 s="11" customFormat="1" ht="15">
      <c r="B130" s="31"/>
      <c r="C130" s="31"/>
      <c r="D130" s="31"/>
      <c r="E130" s="31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 s="11" customFormat="1" ht="15">
      <c r="B131" s="31"/>
      <c r="C131" s="31"/>
      <c r="D131" s="31"/>
      <c r="E131" s="31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 s="11" customFormat="1" ht="15">
      <c r="B132" s="31"/>
      <c r="C132" s="31"/>
      <c r="D132" s="31"/>
      <c r="E132" s="31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 s="11" customFormat="1" ht="15">
      <c r="B133" s="31"/>
      <c r="C133" s="31"/>
      <c r="D133" s="31"/>
      <c r="E133" s="31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 s="11" customFormat="1" ht="15">
      <c r="B134" s="31"/>
      <c r="C134" s="31"/>
      <c r="D134" s="31"/>
      <c r="E134" s="31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 s="11" customFormat="1" ht="15">
      <c r="B135" s="31"/>
      <c r="C135" s="31"/>
      <c r="D135" s="31"/>
      <c r="E135" s="31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 s="11" customFormat="1" ht="15">
      <c r="B136" s="31"/>
      <c r="C136" s="31"/>
      <c r="D136" s="31"/>
      <c r="E136" s="31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 s="11" customFormat="1" ht="15">
      <c r="B137" s="31"/>
      <c r="C137" s="31"/>
      <c r="D137" s="31"/>
      <c r="E137" s="31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 s="11" customFormat="1" ht="15">
      <c r="B138" s="31"/>
      <c r="C138" s="31"/>
      <c r="D138" s="31"/>
      <c r="E138" s="31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 s="11" customFormat="1" ht="15">
      <c r="B139" s="31"/>
      <c r="C139" s="31"/>
      <c r="D139" s="31"/>
      <c r="E139" s="31"/>
      <c r="F139" s="14"/>
      <c r="G139" s="14"/>
      <c r="H139" s="10"/>
      <c r="K139" s="12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 s="11" customFormat="1" ht="15">
      <c r="B140" s="31"/>
      <c r="C140" s="31"/>
      <c r="D140" s="31"/>
      <c r="E140" s="31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 s="11" customFormat="1" ht="15">
      <c r="B141" s="31"/>
      <c r="C141" s="31"/>
      <c r="D141" s="31"/>
      <c r="E141" s="31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 s="11" customFormat="1" ht="15">
      <c r="B142" s="31"/>
      <c r="C142" s="31"/>
      <c r="D142" s="31"/>
      <c r="E142" s="31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 s="11" customFormat="1" ht="15">
      <c r="B143" s="31"/>
      <c r="C143" s="31"/>
      <c r="D143" s="31"/>
      <c r="E143" s="31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 s="11" customFormat="1" ht="15">
      <c r="B144" s="31"/>
      <c r="C144" s="31"/>
      <c r="D144" s="31"/>
      <c r="E144" s="31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 s="11" customFormat="1" ht="15">
      <c r="B145" s="31"/>
      <c r="C145" s="31"/>
      <c r="D145" s="31"/>
      <c r="E145" s="31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 s="11" customFormat="1" ht="15">
      <c r="B146" s="31"/>
      <c r="C146" s="31"/>
      <c r="D146" s="31"/>
      <c r="E146" s="31"/>
      <c r="F146" s="14"/>
      <c r="G146" s="14"/>
      <c r="H146" s="10"/>
      <c r="L146" s="10"/>
      <c r="Z146" s="1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 s="11" customFormat="1" ht="15">
      <c r="B147" s="31"/>
      <c r="C147" s="31"/>
      <c r="D147" s="31"/>
      <c r="E147" s="31"/>
      <c r="F147" s="14"/>
      <c r="G147" s="14"/>
      <c r="H147" s="10"/>
      <c r="L147" s="10"/>
      <c r="Z147" s="1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 s="11" customFormat="1" ht="15">
      <c r="B148" s="31"/>
      <c r="C148" s="31"/>
      <c r="D148" s="31"/>
      <c r="E148" s="31"/>
      <c r="F148" s="14"/>
      <c r="G148" s="14"/>
      <c r="H148" s="10"/>
      <c r="L148" s="10"/>
      <c r="Z148" s="1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 s="11" customFormat="1" ht="15">
      <c r="B149" s="31"/>
      <c r="C149" s="31"/>
      <c r="D149" s="31"/>
      <c r="E149" s="31"/>
      <c r="F149" s="14"/>
      <c r="G149" s="14"/>
      <c r="H149" s="10"/>
      <c r="L149" s="10"/>
      <c r="Z149" s="1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 s="11" customFormat="1" ht="15">
      <c r="B150" s="31"/>
      <c r="C150" s="31"/>
      <c r="D150" s="31"/>
      <c r="E150" s="31"/>
      <c r="F150" s="14"/>
      <c r="G150" s="14"/>
      <c r="H150" s="10"/>
      <c r="L150" s="10"/>
      <c r="Z150" s="1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 s="11" customFormat="1" ht="15">
      <c r="B151" s="31"/>
      <c r="C151" s="31"/>
      <c r="D151" s="31"/>
      <c r="E151" s="31"/>
      <c r="F151" s="14"/>
      <c r="G151" s="14"/>
      <c r="H151" s="10"/>
      <c r="L151" s="10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 s="11" customFormat="1" ht="15">
      <c r="B152" s="31"/>
      <c r="C152" s="31"/>
      <c r="D152" s="31"/>
      <c r="E152" s="31"/>
      <c r="F152" s="14"/>
      <c r="G152" s="14"/>
      <c r="H152" s="10"/>
      <c r="L152" s="10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 s="11" customFormat="1" ht="15">
      <c r="B153" s="31"/>
      <c r="C153" s="31"/>
      <c r="D153" s="31"/>
      <c r="E153" s="31"/>
      <c r="F153" s="14"/>
      <c r="G153" s="14"/>
      <c r="H153" s="10"/>
      <c r="L153" s="10"/>
      <c r="Z153" s="1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 s="11" customFormat="1" ht="15">
      <c r="B154" s="31"/>
      <c r="C154" s="31"/>
      <c r="D154" s="31"/>
      <c r="E154" s="31"/>
      <c r="F154" s="14"/>
      <c r="G154" s="14"/>
      <c r="H154" s="10"/>
      <c r="L154" s="10"/>
      <c r="Z154" s="1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 s="11" customFormat="1" ht="15">
      <c r="B155" s="31"/>
      <c r="C155" s="31"/>
      <c r="D155" s="31"/>
      <c r="E155" s="31"/>
      <c r="F155" s="14"/>
      <c r="G155" s="14"/>
      <c r="H155" s="10"/>
      <c r="L155" s="10"/>
      <c r="Z155" s="1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 s="11" customFormat="1" ht="15">
      <c r="B156" s="31"/>
      <c r="C156" s="31"/>
      <c r="D156" s="31"/>
      <c r="E156" s="31"/>
      <c r="F156" s="14"/>
      <c r="G156" s="14"/>
      <c r="H156" s="10"/>
      <c r="L156" s="10"/>
      <c r="Z156" s="1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 s="11" customFormat="1" ht="15">
      <c r="B157" s="31"/>
      <c r="C157" s="31"/>
      <c r="D157" s="31"/>
      <c r="E157" s="31"/>
      <c r="F157" s="14"/>
      <c r="G157" s="14"/>
      <c r="H157" s="10"/>
      <c r="L157" s="10"/>
      <c r="Z157" s="1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 s="11" customFormat="1" ht="15">
      <c r="B158" s="31"/>
      <c r="C158" s="31"/>
      <c r="D158" s="31"/>
      <c r="E158" s="31"/>
      <c r="F158" s="14"/>
      <c r="G158" s="14"/>
      <c r="H158" s="10"/>
      <c r="L158" s="10"/>
      <c r="Z158" s="1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 s="11" customFormat="1" ht="15">
      <c r="B159" s="31"/>
      <c r="C159" s="31"/>
      <c r="D159" s="31"/>
      <c r="E159" s="31"/>
      <c r="F159" s="14"/>
      <c r="G159" s="14"/>
      <c r="H159" s="10"/>
      <c r="L159" s="10"/>
      <c r="Z159" s="1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 s="11" customFormat="1" ht="15">
      <c r="B160" s="31"/>
      <c r="C160" s="31"/>
      <c r="D160" s="31"/>
      <c r="E160" s="31"/>
      <c r="F160" s="14"/>
      <c r="G160" s="14"/>
      <c r="H160" s="10"/>
      <c r="L160" s="10"/>
      <c r="Z160" s="12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 s="11" customFormat="1" ht="15">
      <c r="B161" s="31"/>
      <c r="C161" s="31"/>
      <c r="D161" s="31"/>
      <c r="E161" s="31"/>
      <c r="F161" s="14"/>
      <c r="G161" s="14"/>
      <c r="H161" s="10"/>
      <c r="L161" s="10"/>
      <c r="Z161" s="12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 s="11" customFormat="1" ht="15">
      <c r="B162" s="31"/>
      <c r="C162" s="31"/>
      <c r="D162" s="31"/>
      <c r="E162" s="31"/>
      <c r="F162" s="14"/>
      <c r="G162" s="14"/>
      <c r="H162" s="10"/>
      <c r="L162" s="10"/>
      <c r="Z162" s="12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 s="11" customFormat="1" ht="15">
      <c r="B163" s="31"/>
      <c r="C163" s="31"/>
      <c r="D163" s="31"/>
      <c r="E163" s="31"/>
      <c r="F163" s="14"/>
      <c r="G163" s="14"/>
      <c r="H163" s="10"/>
      <c r="L163" s="10"/>
      <c r="Z163" s="12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 s="11" customFormat="1" ht="15">
      <c r="B164" s="31"/>
      <c r="C164" s="31"/>
      <c r="D164" s="31"/>
      <c r="E164" s="31"/>
      <c r="F164" s="14"/>
      <c r="G164" s="14"/>
      <c r="H164" s="10"/>
      <c r="L164" s="10"/>
      <c r="Z164" s="12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 s="11" customFormat="1" ht="15">
      <c r="B165" s="31"/>
      <c r="C165" s="31"/>
      <c r="D165" s="31"/>
      <c r="E165" s="31"/>
      <c r="F165" s="14"/>
      <c r="G165" s="14"/>
      <c r="H165" s="10"/>
      <c r="L165" s="10"/>
      <c r="Z165" s="12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 s="11" customFormat="1" ht="15">
      <c r="B166" s="31"/>
      <c r="C166" s="31"/>
      <c r="D166" s="31"/>
      <c r="E166" s="31"/>
      <c r="F166" s="14"/>
      <c r="G166" s="14"/>
      <c r="H166" s="10"/>
      <c r="L166" s="10"/>
      <c r="Z166" s="12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 s="11" customFormat="1" ht="15">
      <c r="B167" s="31"/>
      <c r="C167" s="31"/>
      <c r="D167" s="31"/>
      <c r="E167" s="31"/>
      <c r="F167" s="14"/>
      <c r="G167" s="14"/>
      <c r="H167" s="10"/>
      <c r="L167" s="10"/>
      <c r="Z167" s="12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 s="11" customFormat="1" ht="15">
      <c r="B168" s="31"/>
      <c r="C168" s="31"/>
      <c r="D168" s="31"/>
      <c r="E168" s="31"/>
      <c r="F168" s="14"/>
      <c r="G168" s="14"/>
      <c r="H168" s="10"/>
      <c r="L168" s="10"/>
      <c r="Z168" s="12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 s="11" customFormat="1" ht="15">
      <c r="B169" s="31"/>
      <c r="C169" s="31"/>
      <c r="D169" s="31"/>
      <c r="E169" s="31"/>
      <c r="F169" s="14"/>
      <c r="G169" s="14"/>
      <c r="H169" s="10"/>
      <c r="L169" s="10"/>
      <c r="Z169" s="12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 s="11" customFormat="1" ht="15">
      <c r="B170" s="31"/>
      <c r="C170" s="31"/>
      <c r="D170" s="31"/>
      <c r="E170" s="31"/>
      <c r="F170" s="14"/>
      <c r="G170" s="14"/>
      <c r="H170" s="10"/>
      <c r="L170" s="10"/>
      <c r="Z170" s="12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 s="11" customFormat="1" ht="15">
      <c r="B171" s="31"/>
      <c r="C171" s="31"/>
      <c r="D171" s="31"/>
      <c r="E171" s="31"/>
      <c r="F171" s="14"/>
      <c r="G171" s="14"/>
      <c r="H171" s="10"/>
      <c r="L171" s="10"/>
      <c r="Z171" s="12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 s="11" customFormat="1" ht="15">
      <c r="B172" s="31"/>
      <c r="C172" s="31"/>
      <c r="D172" s="31"/>
      <c r="E172" s="31"/>
      <c r="F172" s="14"/>
      <c r="G172" s="14"/>
      <c r="H172" s="10"/>
      <c r="L172" s="10"/>
      <c r="Z172" s="12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 s="11" customFormat="1" ht="15">
      <c r="B173" s="31"/>
      <c r="C173" s="31"/>
      <c r="D173" s="31"/>
      <c r="E173" s="31"/>
      <c r="F173" s="14"/>
      <c r="G173" s="14"/>
      <c r="H173" s="10"/>
      <c r="L173" s="10"/>
      <c r="Z173" s="12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 s="11" customFormat="1" ht="15">
      <c r="B174" s="31"/>
      <c r="C174" s="31"/>
      <c r="D174" s="31"/>
      <c r="E174" s="31"/>
      <c r="F174" s="14"/>
      <c r="G174" s="14"/>
      <c r="H174" s="10"/>
      <c r="L174" s="10"/>
      <c r="Z174" s="12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 s="11" customFormat="1" ht="15">
      <c r="B175" s="31"/>
      <c r="C175" s="31"/>
      <c r="D175" s="31"/>
      <c r="E175" s="31"/>
      <c r="F175" s="14"/>
      <c r="G175" s="14"/>
      <c r="H175" s="10"/>
      <c r="L175" s="10"/>
      <c r="Z175" s="12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 s="11" customFormat="1" ht="15">
      <c r="B176" s="31"/>
      <c r="C176" s="31"/>
      <c r="D176" s="31"/>
      <c r="E176" s="31"/>
      <c r="F176" s="14"/>
      <c r="G176" s="14"/>
      <c r="H176" s="10"/>
      <c r="L176" s="10"/>
      <c r="Z176" s="12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 s="11" customFormat="1" ht="15">
      <c r="B177" s="31"/>
      <c r="C177" s="31"/>
      <c r="D177" s="31"/>
      <c r="E177" s="31"/>
      <c r="F177" s="14"/>
      <c r="G177" s="14"/>
      <c r="H177" s="10"/>
      <c r="L177" s="10"/>
      <c r="Z177" s="12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26" s="11" customFormat="1" ht="15">
      <c r="B178" s="31"/>
      <c r="C178" s="31"/>
      <c r="D178" s="31"/>
      <c r="E178" s="31"/>
      <c r="F178" s="14"/>
      <c r="G178" s="14"/>
      <c r="H178" s="10"/>
      <c r="L178" s="10"/>
      <c r="Z178" s="12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29" customWidth="1"/>
    <col min="3" max="3" width="18.57421875" style="29" customWidth="1"/>
    <col min="4" max="4" width="11.7109375" style="29" hidden="1" customWidth="1"/>
    <col min="5" max="5" width="17.7109375" style="29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S1">COUNT(I4:I1086)</f>
        <v>20</v>
      </c>
      <c r="J1" s="20">
        <f t="shared" si="0"/>
        <v>16</v>
      </c>
      <c r="K1" s="20">
        <f t="shared" si="0"/>
        <v>19</v>
      </c>
      <c r="L1" s="20">
        <f t="shared" si="0"/>
        <v>25</v>
      </c>
      <c r="M1" s="20">
        <f t="shared" si="0"/>
        <v>22</v>
      </c>
      <c r="N1" s="20">
        <f t="shared" si="0"/>
        <v>11</v>
      </c>
      <c r="O1" s="20">
        <f t="shared" si="0"/>
        <v>16</v>
      </c>
      <c r="P1" s="20">
        <f t="shared" si="0"/>
        <v>22</v>
      </c>
      <c r="Q1" s="20">
        <f t="shared" si="0"/>
        <v>20</v>
      </c>
      <c r="R1" s="20">
        <f t="shared" si="0"/>
        <v>0</v>
      </c>
      <c r="S1" s="20">
        <f t="shared" si="0"/>
        <v>32</v>
      </c>
      <c r="T1" s="20">
        <f>COUNT(T4:T1032)</f>
        <v>11</v>
      </c>
      <c r="U1" s="20">
        <f>COUNT(U4:U1086)</f>
        <v>15</v>
      </c>
      <c r="V1" s="20">
        <f>COUNT(V4:V1086)</f>
        <v>17</v>
      </c>
      <c r="W1" s="20">
        <f>COUNT(W4:W1086)</f>
        <v>15</v>
      </c>
      <c r="X1" s="20">
        <f>COUNT(X4:X1086)</f>
        <v>0</v>
      </c>
      <c r="Y1" s="20">
        <f>COUNT(Y4:Y1086)</f>
        <v>21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30"/>
      <c r="C3" s="30"/>
      <c r="D3" s="30" t="s">
        <v>1</v>
      </c>
      <c r="E3" s="30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17">
        <v>1</v>
      </c>
      <c r="B4" s="32" t="s">
        <v>115</v>
      </c>
      <c r="C4" s="32" t="s">
        <v>54</v>
      </c>
      <c r="D4" s="32"/>
      <c r="E4" s="32" t="s">
        <v>65</v>
      </c>
      <c r="F4" s="20">
        <f aca="true" t="shared" si="1" ref="F4:F35">COUNT(I4:Y4)</f>
        <v>10</v>
      </c>
      <c r="G4" s="20">
        <v>8</v>
      </c>
      <c r="H4" s="25">
        <f aca="true" t="shared" si="2" ref="H4:H35">+Z4</f>
        <v>800</v>
      </c>
      <c r="I4" s="17">
        <v>100</v>
      </c>
      <c r="J4" s="17">
        <v>100</v>
      </c>
      <c r="K4" s="17">
        <v>100</v>
      </c>
      <c r="L4" s="16">
        <v>100</v>
      </c>
      <c r="M4" s="26"/>
      <c r="N4" s="41">
        <v>100</v>
      </c>
      <c r="O4" s="26"/>
      <c r="P4" s="17">
        <v>100</v>
      </c>
      <c r="Q4" s="17"/>
      <c r="R4" s="17"/>
      <c r="S4" s="17">
        <v>100</v>
      </c>
      <c r="T4" s="17">
        <v>100</v>
      </c>
      <c r="U4" s="17">
        <v>100</v>
      </c>
      <c r="V4" s="17"/>
      <c r="W4" s="17"/>
      <c r="X4" s="17"/>
      <c r="Y4" s="17">
        <v>100</v>
      </c>
      <c r="Z4" s="19">
        <f>SUM(I4:Y4)-(N4+I4)</f>
        <v>800</v>
      </c>
      <c r="AA4" s="7">
        <f>SUM(LARGE(AB4:AN4,{1,2,3,4,5,6,7,8}))</f>
        <v>800</v>
      </c>
      <c r="AB4" s="7">
        <f aca="true" t="shared" si="3" ref="AB4:AB35">+IF(COUNT($I4:$O4)&gt;0,LARGE($I4:$O4,1),0)</f>
        <v>100</v>
      </c>
      <c r="AC4" s="7">
        <f aca="true" t="shared" si="4" ref="AC4:AC35">+IF(COUNT($I4:$O4)&gt;1,LARGE($I4:$O4,2),0)</f>
        <v>100</v>
      </c>
      <c r="AD4" s="7">
        <f aca="true" t="shared" si="5" ref="AD4:AD35">+IF(COUNT($I4:$O4)&gt;2,LARGE($I4:$O4,3),0)</f>
        <v>100</v>
      </c>
      <c r="AE4" s="7">
        <f aca="true" t="shared" si="6" ref="AE4:AE35">+IF(COUNT($I4:$O4)&gt;3,LARGE($I4:$O4,4),0)</f>
        <v>100</v>
      </c>
      <c r="AF4" s="7">
        <f aca="true" t="shared" si="7" ref="AF4:AF35">+IF(COUNT($P4:$Y4)&gt;0,LARGE($P4:$Y4,1),0)</f>
        <v>100</v>
      </c>
      <c r="AG4" s="7">
        <f aca="true" t="shared" si="8" ref="AG4:AG35">+IF(COUNT($P4:$Y4)&gt;1,LARGE($P4:$Y4,2),0)</f>
        <v>100</v>
      </c>
      <c r="AH4" s="7">
        <f aca="true" t="shared" si="9" ref="AH4:AH35">+IF(COUNT($P4:$Y4)&gt;2,LARGE($P4:$Y4,3),0)</f>
        <v>100</v>
      </c>
      <c r="AI4" s="7">
        <f aca="true" t="shared" si="10" ref="AI4:AI35">+IF(COUNT($P4:$Y4)&gt;3,LARGE($P4:$Y4,4),0)</f>
        <v>100</v>
      </c>
      <c r="AJ4" s="7">
        <f aca="true" t="shared" si="11" ref="AJ4:AJ35">+IF(COUNT($P4:$Y4)&gt;4,LARGE($P4:$Y4,5),0)</f>
        <v>100</v>
      </c>
      <c r="AK4" s="7">
        <f aca="true" t="shared" si="12" ref="AK4:AK35">+IF(COUNT($P4:$Y4)&gt;5,LARGE($P4:$Y4,6),0)</f>
        <v>0</v>
      </c>
      <c r="AL4" s="7">
        <f aca="true" t="shared" si="13" ref="AL4:AL35">+IF(COUNT($P4:$Y4)&gt;6,LARGE($P4:$Y4,7),0)</f>
        <v>0</v>
      </c>
      <c r="AM4" s="7">
        <f aca="true" t="shared" si="14" ref="AM4:AM35">+IF(COUNT($P4:$Y4)&gt;7,LARGE($P4:$Y4,8),0)</f>
        <v>0</v>
      </c>
    </row>
    <row r="5" spans="1:39" s="11" customFormat="1" ht="15">
      <c r="A5" s="26">
        <v>2</v>
      </c>
      <c r="B5" s="32" t="s">
        <v>116</v>
      </c>
      <c r="C5" s="32" t="s">
        <v>117</v>
      </c>
      <c r="D5" s="34"/>
      <c r="E5" s="32" t="s">
        <v>62</v>
      </c>
      <c r="F5" s="20">
        <f t="shared" si="1"/>
        <v>9</v>
      </c>
      <c r="G5" s="33">
        <v>8</v>
      </c>
      <c r="H5" s="25">
        <f t="shared" si="2"/>
        <v>786.4200000000001</v>
      </c>
      <c r="I5" s="26">
        <v>95.87</v>
      </c>
      <c r="J5" s="26">
        <v>99.12</v>
      </c>
      <c r="K5" s="26">
        <v>98.29</v>
      </c>
      <c r="L5" s="16"/>
      <c r="M5" s="26"/>
      <c r="N5" s="26"/>
      <c r="O5" s="26">
        <v>100</v>
      </c>
      <c r="P5" s="41">
        <v>94.39</v>
      </c>
      <c r="Q5" s="26">
        <v>100</v>
      </c>
      <c r="R5" s="26"/>
      <c r="S5" s="26">
        <v>98.55</v>
      </c>
      <c r="T5" s="26"/>
      <c r="U5" s="26">
        <v>94.59</v>
      </c>
      <c r="V5" s="26">
        <v>100</v>
      </c>
      <c r="W5" s="26"/>
      <c r="X5" s="26"/>
      <c r="Y5" s="26"/>
      <c r="Z5" s="19">
        <f>SUM(I5:Y5)-(P5)</f>
        <v>786.4200000000001</v>
      </c>
      <c r="AA5" s="7">
        <f>SUM(LARGE(AB5:AN5,{1,2,3,4,5,6,7,8}))</f>
        <v>786.4200000000001</v>
      </c>
      <c r="AB5" s="7">
        <f t="shared" si="3"/>
        <v>100</v>
      </c>
      <c r="AC5" s="7">
        <f t="shared" si="4"/>
        <v>99.12</v>
      </c>
      <c r="AD5" s="7">
        <f t="shared" si="5"/>
        <v>98.29</v>
      </c>
      <c r="AE5" s="7">
        <f t="shared" si="6"/>
        <v>95.87</v>
      </c>
      <c r="AF5" s="7">
        <f t="shared" si="7"/>
        <v>100</v>
      </c>
      <c r="AG5" s="7">
        <f t="shared" si="8"/>
        <v>100</v>
      </c>
      <c r="AH5" s="7">
        <f t="shared" si="9"/>
        <v>98.55</v>
      </c>
      <c r="AI5" s="7">
        <f t="shared" si="10"/>
        <v>94.59</v>
      </c>
      <c r="AJ5" s="7">
        <f t="shared" si="11"/>
        <v>94.39</v>
      </c>
      <c r="AK5" s="7">
        <f t="shared" si="12"/>
        <v>0</v>
      </c>
      <c r="AL5" s="7">
        <f t="shared" si="13"/>
        <v>0</v>
      </c>
      <c r="AM5" s="7">
        <f t="shared" si="14"/>
        <v>0</v>
      </c>
    </row>
    <row r="6" spans="1:39" s="11" customFormat="1" ht="15">
      <c r="A6" s="26">
        <v>3</v>
      </c>
      <c r="B6" s="32" t="s">
        <v>326</v>
      </c>
      <c r="C6" s="32" t="s">
        <v>280</v>
      </c>
      <c r="D6" s="34"/>
      <c r="E6" s="32" t="s">
        <v>61</v>
      </c>
      <c r="F6" s="20">
        <f t="shared" si="1"/>
        <v>8</v>
      </c>
      <c r="G6" s="33">
        <v>8</v>
      </c>
      <c r="H6" s="25">
        <f t="shared" si="2"/>
        <v>769.2600000000001</v>
      </c>
      <c r="I6" s="26">
        <v>98.93</v>
      </c>
      <c r="J6" s="26"/>
      <c r="K6" s="26"/>
      <c r="L6" s="16"/>
      <c r="M6" s="26">
        <v>100</v>
      </c>
      <c r="N6" s="26">
        <v>96.41</v>
      </c>
      <c r="O6" s="26"/>
      <c r="P6" s="26">
        <v>90.47</v>
      </c>
      <c r="Q6" s="26">
        <v>93.58</v>
      </c>
      <c r="R6" s="26"/>
      <c r="S6" s="26">
        <v>92.16</v>
      </c>
      <c r="T6" s="26"/>
      <c r="U6" s="26"/>
      <c r="V6" s="26"/>
      <c r="W6" s="26">
        <v>100</v>
      </c>
      <c r="X6" s="26"/>
      <c r="Y6" s="26">
        <v>97.71</v>
      </c>
      <c r="Z6" s="19">
        <f>SUM(I6:Y6)</f>
        <v>769.2600000000001</v>
      </c>
      <c r="AA6" s="7">
        <f>SUM(LARGE(AB6:AN6,{1,2,3,4,5,6,7,8}))</f>
        <v>769.26</v>
      </c>
      <c r="AB6" s="7">
        <f t="shared" si="3"/>
        <v>100</v>
      </c>
      <c r="AC6" s="7">
        <f t="shared" si="4"/>
        <v>98.93</v>
      </c>
      <c r="AD6" s="7">
        <f t="shared" si="5"/>
        <v>96.41</v>
      </c>
      <c r="AE6" s="7">
        <f t="shared" si="6"/>
        <v>0</v>
      </c>
      <c r="AF6" s="7">
        <f t="shared" si="7"/>
        <v>100</v>
      </c>
      <c r="AG6" s="7">
        <f t="shared" si="8"/>
        <v>97.71</v>
      </c>
      <c r="AH6" s="7">
        <f t="shared" si="9"/>
        <v>93.58</v>
      </c>
      <c r="AI6" s="7">
        <f t="shared" si="10"/>
        <v>92.16</v>
      </c>
      <c r="AJ6" s="7">
        <f t="shared" si="11"/>
        <v>90.47</v>
      </c>
      <c r="AK6" s="7">
        <f t="shared" si="12"/>
        <v>0</v>
      </c>
      <c r="AL6" s="7">
        <f t="shared" si="13"/>
        <v>0</v>
      </c>
      <c r="AM6" s="7">
        <f t="shared" si="14"/>
        <v>0</v>
      </c>
    </row>
    <row r="7" spans="1:39" s="11" customFormat="1" ht="15">
      <c r="A7" s="26">
        <v>4</v>
      </c>
      <c r="B7" s="32" t="s">
        <v>39</v>
      </c>
      <c r="C7" s="32" t="s">
        <v>118</v>
      </c>
      <c r="D7" s="34"/>
      <c r="E7" s="32" t="s">
        <v>60</v>
      </c>
      <c r="F7" s="20">
        <f t="shared" si="1"/>
        <v>9</v>
      </c>
      <c r="G7" s="33">
        <v>8</v>
      </c>
      <c r="H7" s="25">
        <f t="shared" si="2"/>
        <v>752.61</v>
      </c>
      <c r="I7" s="26"/>
      <c r="J7" s="26">
        <v>96.77</v>
      </c>
      <c r="K7" s="26">
        <v>93.81</v>
      </c>
      <c r="L7" s="16"/>
      <c r="M7" s="26">
        <v>95.22</v>
      </c>
      <c r="N7" s="41">
        <v>83.61</v>
      </c>
      <c r="O7" s="26">
        <v>94.98</v>
      </c>
      <c r="P7" s="26">
        <v>90.39</v>
      </c>
      <c r="Q7" s="26">
        <v>93.88</v>
      </c>
      <c r="R7" s="26"/>
      <c r="S7" s="26">
        <v>92.84</v>
      </c>
      <c r="T7" s="26"/>
      <c r="U7" s="26"/>
      <c r="V7" s="26"/>
      <c r="W7" s="26"/>
      <c r="X7" s="26"/>
      <c r="Y7" s="26">
        <v>94.72</v>
      </c>
      <c r="Z7" s="19">
        <f>SUM(I7:Y7)-(N7)</f>
        <v>752.61</v>
      </c>
      <c r="AA7" s="7">
        <f>SUM(LARGE(AB7:AN7,{1,2,3,4,5,6,7,8}))</f>
        <v>752.6100000000001</v>
      </c>
      <c r="AB7" s="7">
        <f t="shared" si="3"/>
        <v>96.77</v>
      </c>
      <c r="AC7" s="7">
        <f t="shared" si="4"/>
        <v>95.22</v>
      </c>
      <c r="AD7" s="7">
        <f t="shared" si="5"/>
        <v>94.98</v>
      </c>
      <c r="AE7" s="7">
        <f t="shared" si="6"/>
        <v>93.81</v>
      </c>
      <c r="AF7" s="7">
        <f t="shared" si="7"/>
        <v>94.72</v>
      </c>
      <c r="AG7" s="7">
        <f t="shared" si="8"/>
        <v>93.88</v>
      </c>
      <c r="AH7" s="7">
        <f t="shared" si="9"/>
        <v>92.84</v>
      </c>
      <c r="AI7" s="7">
        <f t="shared" si="10"/>
        <v>90.39</v>
      </c>
      <c r="AJ7" s="7">
        <f t="shared" si="11"/>
        <v>0</v>
      </c>
      <c r="AK7" s="7">
        <f t="shared" si="12"/>
        <v>0</v>
      </c>
      <c r="AL7" s="7">
        <f t="shared" si="13"/>
        <v>0</v>
      </c>
      <c r="AM7" s="7">
        <f t="shared" si="14"/>
        <v>0</v>
      </c>
    </row>
    <row r="8" spans="1:39" s="11" customFormat="1" ht="15">
      <c r="A8" s="26">
        <v>5</v>
      </c>
      <c r="B8" s="32" t="s">
        <v>124</v>
      </c>
      <c r="C8" s="32" t="s">
        <v>125</v>
      </c>
      <c r="D8" s="34"/>
      <c r="E8" s="32" t="s">
        <v>65</v>
      </c>
      <c r="F8" s="20">
        <f t="shared" si="1"/>
        <v>10</v>
      </c>
      <c r="G8" s="33">
        <v>8</v>
      </c>
      <c r="H8" s="25">
        <f t="shared" si="2"/>
        <v>746.27</v>
      </c>
      <c r="I8" s="41">
        <v>86.7</v>
      </c>
      <c r="J8" s="26">
        <v>90.65</v>
      </c>
      <c r="K8" s="26"/>
      <c r="L8" s="16">
        <v>92.63</v>
      </c>
      <c r="M8" s="26">
        <v>91.54</v>
      </c>
      <c r="N8" s="26"/>
      <c r="O8" s="26">
        <v>97.73</v>
      </c>
      <c r="P8" s="41">
        <v>89.65</v>
      </c>
      <c r="Q8" s="26">
        <v>95.28</v>
      </c>
      <c r="R8" s="26"/>
      <c r="S8" s="26">
        <v>93.01</v>
      </c>
      <c r="T8" s="55">
        <v>89.76</v>
      </c>
      <c r="U8" s="26"/>
      <c r="V8" s="26"/>
      <c r="W8" s="26"/>
      <c r="X8" s="26"/>
      <c r="Y8" s="26">
        <v>95.67</v>
      </c>
      <c r="Z8" s="19">
        <f>SUM(I8:Y8)-(I8+P8)</f>
        <v>746.27</v>
      </c>
      <c r="AA8" s="7">
        <f>SUM(LARGE(AB8:AN8,{1,2,3,4,5,6,7,8}))</f>
        <v>746.27</v>
      </c>
      <c r="AB8" s="7">
        <f t="shared" si="3"/>
        <v>97.73</v>
      </c>
      <c r="AC8" s="7">
        <f t="shared" si="4"/>
        <v>92.63</v>
      </c>
      <c r="AD8" s="7">
        <f t="shared" si="5"/>
        <v>91.54</v>
      </c>
      <c r="AE8" s="7">
        <f t="shared" si="6"/>
        <v>90.65</v>
      </c>
      <c r="AF8" s="7">
        <f t="shared" si="7"/>
        <v>95.67</v>
      </c>
      <c r="AG8" s="7">
        <f t="shared" si="8"/>
        <v>95.28</v>
      </c>
      <c r="AH8" s="7">
        <f t="shared" si="9"/>
        <v>93.01</v>
      </c>
      <c r="AI8" s="7">
        <f t="shared" si="10"/>
        <v>89.76</v>
      </c>
      <c r="AJ8" s="7">
        <f t="shared" si="11"/>
        <v>89.65</v>
      </c>
      <c r="AK8" s="7">
        <f t="shared" si="12"/>
        <v>0</v>
      </c>
      <c r="AL8" s="7">
        <f t="shared" si="13"/>
        <v>0</v>
      </c>
      <c r="AM8" s="7">
        <f t="shared" si="14"/>
        <v>0</v>
      </c>
    </row>
    <row r="9" spans="1:39" s="11" customFormat="1" ht="15">
      <c r="A9" s="26">
        <v>6</v>
      </c>
      <c r="B9" s="32" t="s">
        <v>329</v>
      </c>
      <c r="C9" s="32" t="s">
        <v>330</v>
      </c>
      <c r="D9" s="34"/>
      <c r="E9" s="32" t="s">
        <v>61</v>
      </c>
      <c r="F9" s="20">
        <f t="shared" si="1"/>
        <v>11</v>
      </c>
      <c r="G9" s="33">
        <v>8</v>
      </c>
      <c r="H9" s="25">
        <f t="shared" si="2"/>
        <v>739.08</v>
      </c>
      <c r="I9" s="41">
        <v>85.5</v>
      </c>
      <c r="J9" s="26"/>
      <c r="K9" s="26">
        <v>87.8</v>
      </c>
      <c r="L9" s="16">
        <v>91.41</v>
      </c>
      <c r="M9" s="55"/>
      <c r="N9" s="41">
        <v>77.84</v>
      </c>
      <c r="O9" s="26">
        <v>95.35</v>
      </c>
      <c r="P9" s="26">
        <v>91.48</v>
      </c>
      <c r="Q9" s="26"/>
      <c r="R9" s="26"/>
      <c r="S9" s="26">
        <v>90.53</v>
      </c>
      <c r="T9" s="26"/>
      <c r="U9" s="41">
        <v>86.82</v>
      </c>
      <c r="V9" s="26">
        <v>93.67</v>
      </c>
      <c r="W9" s="26">
        <v>95.97</v>
      </c>
      <c r="X9" s="26"/>
      <c r="Y9" s="26">
        <v>92.87</v>
      </c>
      <c r="Z9" s="19">
        <f>SUM(I9:Y9)-(N9+I9+U9)</f>
        <v>739.08</v>
      </c>
      <c r="AA9" s="7">
        <f>SUM(LARGE(AB9:AN9,{1,2,3,4,5,6,7,8}))</f>
        <v>739.0799999999999</v>
      </c>
      <c r="AB9" s="7">
        <f t="shared" si="3"/>
        <v>95.35</v>
      </c>
      <c r="AC9" s="7">
        <f t="shared" si="4"/>
        <v>91.41</v>
      </c>
      <c r="AD9" s="7">
        <f t="shared" si="5"/>
        <v>87.8</v>
      </c>
      <c r="AE9" s="7">
        <f t="shared" si="6"/>
        <v>85.5</v>
      </c>
      <c r="AF9" s="7">
        <f t="shared" si="7"/>
        <v>95.97</v>
      </c>
      <c r="AG9" s="7">
        <f t="shared" si="8"/>
        <v>93.67</v>
      </c>
      <c r="AH9" s="7">
        <f t="shared" si="9"/>
        <v>92.87</v>
      </c>
      <c r="AI9" s="7">
        <f t="shared" si="10"/>
        <v>91.48</v>
      </c>
      <c r="AJ9" s="7">
        <f t="shared" si="11"/>
        <v>90.53</v>
      </c>
      <c r="AK9" s="7">
        <f t="shared" si="12"/>
        <v>86.82</v>
      </c>
      <c r="AL9" s="7">
        <f t="shared" si="13"/>
        <v>0</v>
      </c>
      <c r="AM9" s="7">
        <f t="shared" si="14"/>
        <v>0</v>
      </c>
    </row>
    <row r="10" spans="1:39" s="11" customFormat="1" ht="15">
      <c r="A10" s="26">
        <v>7</v>
      </c>
      <c r="B10" s="32" t="s">
        <v>33</v>
      </c>
      <c r="C10" s="32" t="s">
        <v>123</v>
      </c>
      <c r="D10" s="34"/>
      <c r="E10" s="32" t="s">
        <v>74</v>
      </c>
      <c r="F10" s="20">
        <f t="shared" si="1"/>
        <v>11</v>
      </c>
      <c r="G10" s="33">
        <v>8</v>
      </c>
      <c r="H10" s="25">
        <f t="shared" si="2"/>
        <v>727.63</v>
      </c>
      <c r="I10" s="26">
        <v>90.83</v>
      </c>
      <c r="J10" s="26">
        <v>91.12</v>
      </c>
      <c r="K10" s="26">
        <v>93.2</v>
      </c>
      <c r="L10" s="42">
        <v>86.64</v>
      </c>
      <c r="M10" s="26">
        <v>94.24</v>
      </c>
      <c r="N10" s="41">
        <v>86.62</v>
      </c>
      <c r="O10" s="26"/>
      <c r="P10" s="41">
        <v>85.28</v>
      </c>
      <c r="Q10" s="26">
        <v>87.61</v>
      </c>
      <c r="R10" s="26"/>
      <c r="S10" s="26">
        <v>91.37</v>
      </c>
      <c r="T10" s="26"/>
      <c r="U10" s="26">
        <v>90.25</v>
      </c>
      <c r="V10" s="26"/>
      <c r="W10" s="26">
        <v>89.01</v>
      </c>
      <c r="X10" s="26"/>
      <c r="Y10" s="26"/>
      <c r="Z10" s="19">
        <f>SUM(I10:Y10)-(L10+N10+P10)</f>
        <v>727.63</v>
      </c>
      <c r="AA10" s="7">
        <f>SUM(LARGE(AB10:AN10,{1,2,3,4,5,6,7,8}))</f>
        <v>727.63</v>
      </c>
      <c r="AB10" s="7">
        <f t="shared" si="3"/>
        <v>94.24</v>
      </c>
      <c r="AC10" s="7">
        <f t="shared" si="4"/>
        <v>93.2</v>
      </c>
      <c r="AD10" s="7">
        <f t="shared" si="5"/>
        <v>91.12</v>
      </c>
      <c r="AE10" s="7">
        <f t="shared" si="6"/>
        <v>90.83</v>
      </c>
      <c r="AF10" s="7">
        <f t="shared" si="7"/>
        <v>91.37</v>
      </c>
      <c r="AG10" s="7">
        <f t="shared" si="8"/>
        <v>90.25</v>
      </c>
      <c r="AH10" s="7">
        <f t="shared" si="9"/>
        <v>89.01</v>
      </c>
      <c r="AI10" s="7">
        <f t="shared" si="10"/>
        <v>87.61</v>
      </c>
      <c r="AJ10" s="7">
        <f t="shared" si="11"/>
        <v>85.28</v>
      </c>
      <c r="AK10" s="7">
        <f t="shared" si="12"/>
        <v>0</v>
      </c>
      <c r="AL10" s="7">
        <f t="shared" si="13"/>
        <v>0</v>
      </c>
      <c r="AM10" s="7">
        <f t="shared" si="14"/>
        <v>0</v>
      </c>
    </row>
    <row r="11" spans="1:39" s="11" customFormat="1" ht="15">
      <c r="A11" s="26">
        <v>8</v>
      </c>
      <c r="B11" s="32" t="s">
        <v>126</v>
      </c>
      <c r="C11" s="32" t="s">
        <v>127</v>
      </c>
      <c r="D11" s="34"/>
      <c r="E11" s="32" t="s">
        <v>62</v>
      </c>
      <c r="F11" s="20">
        <f t="shared" si="1"/>
        <v>12</v>
      </c>
      <c r="G11" s="33">
        <v>8</v>
      </c>
      <c r="H11" s="25">
        <f t="shared" si="2"/>
        <v>721.51</v>
      </c>
      <c r="I11" s="41">
        <v>86.19</v>
      </c>
      <c r="J11" s="26">
        <v>89.53</v>
      </c>
      <c r="K11" s="26">
        <v>88.07</v>
      </c>
      <c r="L11" s="42">
        <v>80.5</v>
      </c>
      <c r="M11" s="26">
        <v>91.01</v>
      </c>
      <c r="N11" s="26"/>
      <c r="O11" s="55">
        <v>87.54</v>
      </c>
      <c r="P11" s="41">
        <v>86.54</v>
      </c>
      <c r="Q11" s="26">
        <v>91.23</v>
      </c>
      <c r="R11" s="26"/>
      <c r="S11" s="26">
        <v>91.63</v>
      </c>
      <c r="T11" s="26"/>
      <c r="U11" s="41">
        <v>84.78</v>
      </c>
      <c r="V11" s="26">
        <v>92.59</v>
      </c>
      <c r="W11" s="26"/>
      <c r="X11" s="26"/>
      <c r="Y11" s="26">
        <v>89.91</v>
      </c>
      <c r="Z11" s="19">
        <f>SUM(I11:Y11)-(L11+U11+I11+P11)</f>
        <v>721.51</v>
      </c>
      <c r="AA11" s="7">
        <f>SUM(LARGE(AB11:AN11,{1,2,3,4,5,6,7,8}))</f>
        <v>721.51</v>
      </c>
      <c r="AB11" s="7">
        <f t="shared" si="3"/>
        <v>91.01</v>
      </c>
      <c r="AC11" s="7">
        <f t="shared" si="4"/>
        <v>89.53</v>
      </c>
      <c r="AD11" s="7">
        <f t="shared" si="5"/>
        <v>88.07</v>
      </c>
      <c r="AE11" s="7">
        <f t="shared" si="6"/>
        <v>87.54</v>
      </c>
      <c r="AF11" s="7">
        <f t="shared" si="7"/>
        <v>92.59</v>
      </c>
      <c r="AG11" s="7">
        <f t="shared" si="8"/>
        <v>91.63</v>
      </c>
      <c r="AH11" s="7">
        <f t="shared" si="9"/>
        <v>91.23</v>
      </c>
      <c r="AI11" s="7">
        <f t="shared" si="10"/>
        <v>89.91</v>
      </c>
      <c r="AJ11" s="7">
        <f t="shared" si="11"/>
        <v>86.54</v>
      </c>
      <c r="AK11" s="7">
        <f t="shared" si="12"/>
        <v>84.78</v>
      </c>
      <c r="AL11" s="7">
        <f t="shared" si="13"/>
        <v>0</v>
      </c>
      <c r="AM11" s="7">
        <f t="shared" si="14"/>
        <v>0</v>
      </c>
    </row>
    <row r="12" spans="1:39" s="11" customFormat="1" ht="15">
      <c r="A12" s="26">
        <v>9</v>
      </c>
      <c r="B12" s="32" t="s">
        <v>229</v>
      </c>
      <c r="C12" s="32" t="s">
        <v>456</v>
      </c>
      <c r="D12" s="34"/>
      <c r="E12" s="32" t="s">
        <v>66</v>
      </c>
      <c r="F12" s="20">
        <f t="shared" si="1"/>
        <v>9</v>
      </c>
      <c r="G12" s="33">
        <v>8</v>
      </c>
      <c r="H12" s="25">
        <f t="shared" si="2"/>
        <v>701.88</v>
      </c>
      <c r="I12" s="26"/>
      <c r="J12" s="26"/>
      <c r="K12" s="26"/>
      <c r="L12" s="26">
        <v>86.46</v>
      </c>
      <c r="M12" s="26">
        <v>86.45</v>
      </c>
      <c r="N12" s="41">
        <v>80.34</v>
      </c>
      <c r="O12" s="26">
        <v>89.69</v>
      </c>
      <c r="P12" s="26">
        <v>86.43</v>
      </c>
      <c r="Q12" s="26">
        <v>90.52</v>
      </c>
      <c r="R12" s="26"/>
      <c r="S12" s="26">
        <v>85.97</v>
      </c>
      <c r="T12" s="26"/>
      <c r="U12" s="26"/>
      <c r="V12" s="26">
        <v>88.56</v>
      </c>
      <c r="W12" s="26"/>
      <c r="X12" s="26"/>
      <c r="Y12" s="26">
        <v>87.8</v>
      </c>
      <c r="Z12" s="19">
        <f>SUM(I12:Y12)-(N12)</f>
        <v>701.88</v>
      </c>
      <c r="AA12" s="7">
        <f>SUM(LARGE(AB12:AN12,{1,2,3,4,5,6,7,8}))</f>
        <v>701.8800000000001</v>
      </c>
      <c r="AB12" s="7">
        <f t="shared" si="3"/>
        <v>89.69</v>
      </c>
      <c r="AC12" s="7">
        <f t="shared" si="4"/>
        <v>86.46</v>
      </c>
      <c r="AD12" s="7">
        <f t="shared" si="5"/>
        <v>86.45</v>
      </c>
      <c r="AE12" s="7">
        <f t="shared" si="6"/>
        <v>80.34</v>
      </c>
      <c r="AF12" s="7">
        <f t="shared" si="7"/>
        <v>90.52</v>
      </c>
      <c r="AG12" s="7">
        <f t="shared" si="8"/>
        <v>88.56</v>
      </c>
      <c r="AH12" s="7">
        <f t="shared" si="9"/>
        <v>87.8</v>
      </c>
      <c r="AI12" s="7">
        <f t="shared" si="10"/>
        <v>86.43</v>
      </c>
      <c r="AJ12" s="7">
        <f t="shared" si="11"/>
        <v>85.97</v>
      </c>
      <c r="AK12" s="7">
        <f t="shared" si="12"/>
        <v>0</v>
      </c>
      <c r="AL12" s="7">
        <f t="shared" si="13"/>
        <v>0</v>
      </c>
      <c r="AM12" s="7">
        <f t="shared" si="14"/>
        <v>0</v>
      </c>
    </row>
    <row r="13" spans="1:39" s="11" customFormat="1" ht="15">
      <c r="A13" s="26">
        <v>10</v>
      </c>
      <c r="B13" s="32" t="s">
        <v>135</v>
      </c>
      <c r="C13" s="32" t="s">
        <v>136</v>
      </c>
      <c r="D13" s="34"/>
      <c r="E13" s="32" t="s">
        <v>59</v>
      </c>
      <c r="F13" s="20">
        <f t="shared" si="1"/>
        <v>8</v>
      </c>
      <c r="G13" s="33">
        <v>8</v>
      </c>
      <c r="H13" s="25">
        <f t="shared" si="2"/>
        <v>644.34</v>
      </c>
      <c r="I13" s="26"/>
      <c r="J13" s="26">
        <v>74.68</v>
      </c>
      <c r="K13" s="26"/>
      <c r="L13" s="16"/>
      <c r="M13" s="26"/>
      <c r="N13" s="26"/>
      <c r="O13" s="26"/>
      <c r="P13" s="26">
        <v>76.97</v>
      </c>
      <c r="Q13" s="26">
        <v>83.27</v>
      </c>
      <c r="R13" s="26"/>
      <c r="S13" s="26">
        <v>80.75</v>
      </c>
      <c r="T13" s="26">
        <v>80.18</v>
      </c>
      <c r="U13" s="26"/>
      <c r="V13" s="26">
        <v>87.42</v>
      </c>
      <c r="W13" s="26">
        <v>81.2</v>
      </c>
      <c r="X13" s="26"/>
      <c r="Y13" s="26">
        <v>79.87</v>
      </c>
      <c r="Z13" s="19">
        <f>SUM(I13:Y13)</f>
        <v>644.34</v>
      </c>
      <c r="AA13" s="7">
        <f>SUM(LARGE(AB13:AN13,{1,2,3,4,5,6,7,8}))</f>
        <v>644.3399999999999</v>
      </c>
      <c r="AB13" s="7">
        <f t="shared" si="3"/>
        <v>74.68</v>
      </c>
      <c r="AC13" s="7">
        <f t="shared" si="4"/>
        <v>0</v>
      </c>
      <c r="AD13" s="7">
        <f t="shared" si="5"/>
        <v>0</v>
      </c>
      <c r="AE13" s="7">
        <f t="shared" si="6"/>
        <v>0</v>
      </c>
      <c r="AF13" s="7">
        <f t="shared" si="7"/>
        <v>87.42</v>
      </c>
      <c r="AG13" s="7">
        <f t="shared" si="8"/>
        <v>83.27</v>
      </c>
      <c r="AH13" s="7">
        <f t="shared" si="9"/>
        <v>81.2</v>
      </c>
      <c r="AI13" s="7">
        <f t="shared" si="10"/>
        <v>80.75</v>
      </c>
      <c r="AJ13" s="7">
        <f t="shared" si="11"/>
        <v>80.18</v>
      </c>
      <c r="AK13" s="7">
        <f t="shared" si="12"/>
        <v>79.87</v>
      </c>
      <c r="AL13" s="7">
        <f t="shared" si="13"/>
        <v>76.97</v>
      </c>
      <c r="AM13" s="7">
        <f t="shared" si="14"/>
        <v>0</v>
      </c>
    </row>
    <row r="14" spans="1:39" s="11" customFormat="1" ht="15">
      <c r="A14" s="26">
        <v>11</v>
      </c>
      <c r="B14" s="32" t="s">
        <v>37</v>
      </c>
      <c r="C14" s="32" t="s">
        <v>132</v>
      </c>
      <c r="D14" s="34"/>
      <c r="E14" s="32" t="s">
        <v>59</v>
      </c>
      <c r="F14" s="20">
        <f t="shared" si="1"/>
        <v>7</v>
      </c>
      <c r="G14" s="33">
        <v>7</v>
      </c>
      <c r="H14" s="25">
        <f t="shared" si="2"/>
        <v>639.2500000000001</v>
      </c>
      <c r="I14" s="26"/>
      <c r="J14" s="26">
        <v>83.29</v>
      </c>
      <c r="K14" s="26"/>
      <c r="L14" s="16"/>
      <c r="M14" s="26"/>
      <c r="N14" s="26"/>
      <c r="O14" s="26">
        <v>95.29</v>
      </c>
      <c r="P14" s="26">
        <v>86.38</v>
      </c>
      <c r="Q14" s="26"/>
      <c r="R14" s="26"/>
      <c r="S14" s="26">
        <v>90.24</v>
      </c>
      <c r="T14" s="26"/>
      <c r="U14" s="26"/>
      <c r="V14" s="26">
        <v>94.85</v>
      </c>
      <c r="W14" s="26">
        <v>95.84</v>
      </c>
      <c r="X14" s="26"/>
      <c r="Y14" s="26">
        <v>93.36</v>
      </c>
      <c r="Z14" s="19">
        <f>SUM(I14:Y14)</f>
        <v>639.2500000000001</v>
      </c>
      <c r="AA14" s="7">
        <f>SUM(LARGE(AB14:AN14,{1,2,3,4,5,6,7,8}))</f>
        <v>639.25</v>
      </c>
      <c r="AB14" s="7">
        <f t="shared" si="3"/>
        <v>95.29</v>
      </c>
      <c r="AC14" s="7">
        <f t="shared" si="4"/>
        <v>83.29</v>
      </c>
      <c r="AD14" s="7">
        <f t="shared" si="5"/>
        <v>0</v>
      </c>
      <c r="AE14" s="7">
        <f t="shared" si="6"/>
        <v>0</v>
      </c>
      <c r="AF14" s="7">
        <f t="shared" si="7"/>
        <v>95.84</v>
      </c>
      <c r="AG14" s="7">
        <f t="shared" si="8"/>
        <v>94.85</v>
      </c>
      <c r="AH14" s="7">
        <f t="shared" si="9"/>
        <v>93.36</v>
      </c>
      <c r="AI14" s="7">
        <f t="shared" si="10"/>
        <v>90.24</v>
      </c>
      <c r="AJ14" s="7">
        <f t="shared" si="11"/>
        <v>86.38</v>
      </c>
      <c r="AK14" s="7">
        <f t="shared" si="12"/>
        <v>0</v>
      </c>
      <c r="AL14" s="7">
        <f t="shared" si="13"/>
        <v>0</v>
      </c>
      <c r="AM14" s="7">
        <f t="shared" si="14"/>
        <v>0</v>
      </c>
    </row>
    <row r="15" spans="1:39" s="11" customFormat="1" ht="15">
      <c r="A15" s="26">
        <v>12</v>
      </c>
      <c r="B15" s="32" t="s">
        <v>137</v>
      </c>
      <c r="C15" s="32" t="s">
        <v>138</v>
      </c>
      <c r="D15" s="34"/>
      <c r="E15" s="32" t="s">
        <v>66</v>
      </c>
      <c r="F15" s="20">
        <f t="shared" si="1"/>
        <v>8</v>
      </c>
      <c r="G15" s="33">
        <v>8</v>
      </c>
      <c r="H15" s="25">
        <f t="shared" si="2"/>
        <v>599.6700000000001</v>
      </c>
      <c r="I15" s="26"/>
      <c r="J15" s="26">
        <v>73.39</v>
      </c>
      <c r="K15" s="26"/>
      <c r="L15" s="16">
        <v>69.34</v>
      </c>
      <c r="M15" s="26">
        <v>73.67</v>
      </c>
      <c r="N15" s="26"/>
      <c r="O15" s="26">
        <v>80.11</v>
      </c>
      <c r="P15" s="26">
        <v>73</v>
      </c>
      <c r="Q15" s="26">
        <v>79.17</v>
      </c>
      <c r="R15" s="26"/>
      <c r="S15" s="26">
        <v>71.43</v>
      </c>
      <c r="T15" s="26"/>
      <c r="U15" s="26"/>
      <c r="V15" s="26"/>
      <c r="W15" s="26"/>
      <c r="X15" s="26"/>
      <c r="Y15" s="26">
        <v>79.56</v>
      </c>
      <c r="Z15" s="19">
        <f>SUM(I15:Y15)</f>
        <v>599.6700000000001</v>
      </c>
      <c r="AA15" s="7">
        <f>SUM(LARGE(AB15:AN15,{1,2,3,4,5,6,7,8}))</f>
        <v>599.6700000000001</v>
      </c>
      <c r="AB15" s="7">
        <f t="shared" si="3"/>
        <v>80.11</v>
      </c>
      <c r="AC15" s="7">
        <f t="shared" si="4"/>
        <v>73.67</v>
      </c>
      <c r="AD15" s="7">
        <f t="shared" si="5"/>
        <v>73.39</v>
      </c>
      <c r="AE15" s="7">
        <f t="shared" si="6"/>
        <v>69.34</v>
      </c>
      <c r="AF15" s="7">
        <f t="shared" si="7"/>
        <v>79.56</v>
      </c>
      <c r="AG15" s="7">
        <f t="shared" si="8"/>
        <v>79.17</v>
      </c>
      <c r="AH15" s="7">
        <f t="shared" si="9"/>
        <v>73</v>
      </c>
      <c r="AI15" s="7">
        <f t="shared" si="10"/>
        <v>71.43</v>
      </c>
      <c r="AJ15" s="7">
        <f t="shared" si="11"/>
        <v>0</v>
      </c>
      <c r="AK15" s="7">
        <f t="shared" si="12"/>
        <v>0</v>
      </c>
      <c r="AL15" s="7">
        <f t="shared" si="13"/>
        <v>0</v>
      </c>
      <c r="AM15" s="7">
        <f t="shared" si="14"/>
        <v>0</v>
      </c>
    </row>
    <row r="16" spans="1:39" s="11" customFormat="1" ht="15">
      <c r="A16" s="26">
        <v>13</v>
      </c>
      <c r="B16" s="32" t="s">
        <v>139</v>
      </c>
      <c r="C16" s="32" t="s">
        <v>56</v>
      </c>
      <c r="D16" s="34"/>
      <c r="E16" s="32" t="s">
        <v>63</v>
      </c>
      <c r="F16" s="20">
        <f t="shared" si="1"/>
        <v>9</v>
      </c>
      <c r="G16" s="33">
        <v>8</v>
      </c>
      <c r="H16" s="25">
        <f t="shared" si="2"/>
        <v>544.8499999999999</v>
      </c>
      <c r="I16" s="26">
        <v>63.67</v>
      </c>
      <c r="J16" s="41">
        <v>60.33</v>
      </c>
      <c r="K16" s="26"/>
      <c r="L16" s="16"/>
      <c r="M16" s="26">
        <v>61.11</v>
      </c>
      <c r="N16" s="26"/>
      <c r="O16" s="26">
        <v>75.86</v>
      </c>
      <c r="P16" s="26">
        <v>68.17</v>
      </c>
      <c r="Q16" s="26"/>
      <c r="R16" s="26"/>
      <c r="S16" s="26">
        <v>76.27</v>
      </c>
      <c r="T16" s="26"/>
      <c r="U16" s="26">
        <v>62.99</v>
      </c>
      <c r="V16" s="26">
        <v>71.38</v>
      </c>
      <c r="W16" s="26"/>
      <c r="X16" s="26"/>
      <c r="Y16" s="26">
        <v>65.4</v>
      </c>
      <c r="Z16" s="19">
        <f>SUM(I16:Y16)-(J16)</f>
        <v>544.8499999999999</v>
      </c>
      <c r="AA16" s="7">
        <f>SUM(LARGE(AB16:AN16,{1,2,3,4,5,6,7,8}))</f>
        <v>544.85</v>
      </c>
      <c r="AB16" s="7">
        <f t="shared" si="3"/>
        <v>75.86</v>
      </c>
      <c r="AC16" s="7">
        <f t="shared" si="4"/>
        <v>63.67</v>
      </c>
      <c r="AD16" s="7">
        <f t="shared" si="5"/>
        <v>61.11</v>
      </c>
      <c r="AE16" s="7">
        <f t="shared" si="6"/>
        <v>60.33</v>
      </c>
      <c r="AF16" s="7">
        <f t="shared" si="7"/>
        <v>76.27</v>
      </c>
      <c r="AG16" s="7">
        <f t="shared" si="8"/>
        <v>71.38</v>
      </c>
      <c r="AH16" s="7">
        <f t="shared" si="9"/>
        <v>68.17</v>
      </c>
      <c r="AI16" s="7">
        <f t="shared" si="10"/>
        <v>65.4</v>
      </c>
      <c r="AJ16" s="7">
        <f t="shared" si="11"/>
        <v>62.99</v>
      </c>
      <c r="AK16" s="7">
        <f t="shared" si="12"/>
        <v>0</v>
      </c>
      <c r="AL16" s="7">
        <f t="shared" si="13"/>
        <v>0</v>
      </c>
      <c r="AM16" s="7">
        <f t="shared" si="14"/>
        <v>0</v>
      </c>
    </row>
    <row r="17" spans="1:39" s="11" customFormat="1" ht="15">
      <c r="A17" s="26">
        <v>14</v>
      </c>
      <c r="B17" s="32" t="s">
        <v>119</v>
      </c>
      <c r="C17" s="32" t="s">
        <v>120</v>
      </c>
      <c r="D17" s="34"/>
      <c r="E17" s="32" t="s">
        <v>60</v>
      </c>
      <c r="F17" s="20">
        <f t="shared" si="1"/>
        <v>6</v>
      </c>
      <c r="G17" s="33">
        <v>6</v>
      </c>
      <c r="H17" s="25">
        <f t="shared" si="2"/>
        <v>541.39</v>
      </c>
      <c r="I17" s="26">
        <v>92.41</v>
      </c>
      <c r="J17" s="26">
        <v>96.15</v>
      </c>
      <c r="K17" s="26"/>
      <c r="L17" s="16"/>
      <c r="M17" s="26">
        <v>93.69</v>
      </c>
      <c r="N17" s="26">
        <v>89.73</v>
      </c>
      <c r="O17" s="26"/>
      <c r="P17" s="26"/>
      <c r="Q17" s="26"/>
      <c r="R17" s="26"/>
      <c r="S17" s="26">
        <v>84.82</v>
      </c>
      <c r="T17" s="26"/>
      <c r="U17" s="26">
        <v>84.59</v>
      </c>
      <c r="V17" s="26"/>
      <c r="W17" s="26"/>
      <c r="X17" s="26"/>
      <c r="Y17" s="26"/>
      <c r="Z17" s="19">
        <f aca="true" t="shared" si="15" ref="Z17:Z48">SUM(I17:Y17)</f>
        <v>541.39</v>
      </c>
      <c r="AA17" s="7">
        <f>SUM(LARGE(AB17:AN17,{1,2,3,4,5,6,7,8}))</f>
        <v>541.39</v>
      </c>
      <c r="AB17" s="7">
        <f t="shared" si="3"/>
        <v>96.15</v>
      </c>
      <c r="AC17" s="7">
        <f t="shared" si="4"/>
        <v>93.69</v>
      </c>
      <c r="AD17" s="7">
        <f t="shared" si="5"/>
        <v>92.41</v>
      </c>
      <c r="AE17" s="7">
        <f t="shared" si="6"/>
        <v>89.73</v>
      </c>
      <c r="AF17" s="7">
        <f t="shared" si="7"/>
        <v>84.82</v>
      </c>
      <c r="AG17" s="7">
        <f t="shared" si="8"/>
        <v>84.59</v>
      </c>
      <c r="AH17" s="7">
        <f t="shared" si="9"/>
        <v>0</v>
      </c>
      <c r="AI17" s="7">
        <f t="shared" si="10"/>
        <v>0</v>
      </c>
      <c r="AJ17" s="7">
        <f t="shared" si="11"/>
        <v>0</v>
      </c>
      <c r="AK17" s="7">
        <f t="shared" si="12"/>
        <v>0</v>
      </c>
      <c r="AL17" s="7">
        <f t="shared" si="13"/>
        <v>0</v>
      </c>
      <c r="AM17" s="7">
        <f t="shared" si="14"/>
        <v>0</v>
      </c>
    </row>
    <row r="18" spans="1:39" s="11" customFormat="1" ht="15">
      <c r="A18" s="26">
        <v>15</v>
      </c>
      <c r="B18" s="32" t="s">
        <v>487</v>
      </c>
      <c r="C18" s="32" t="s">
        <v>486</v>
      </c>
      <c r="D18" s="34"/>
      <c r="E18" s="32" t="s">
        <v>63</v>
      </c>
      <c r="F18" s="20">
        <f t="shared" si="1"/>
        <v>6</v>
      </c>
      <c r="G18" s="33">
        <v>6</v>
      </c>
      <c r="H18" s="25">
        <f t="shared" si="2"/>
        <v>510.31</v>
      </c>
      <c r="I18" s="26"/>
      <c r="J18" s="26"/>
      <c r="K18" s="26"/>
      <c r="L18" s="16"/>
      <c r="M18" s="26">
        <v>84.17</v>
      </c>
      <c r="N18" s="26"/>
      <c r="O18" s="26"/>
      <c r="P18" s="26">
        <v>81.44</v>
      </c>
      <c r="Q18" s="26">
        <v>87.5</v>
      </c>
      <c r="R18" s="26"/>
      <c r="S18" s="26">
        <v>85.57</v>
      </c>
      <c r="T18" s="26"/>
      <c r="U18" s="26"/>
      <c r="V18" s="26">
        <v>87.64</v>
      </c>
      <c r="W18" s="26"/>
      <c r="X18" s="26"/>
      <c r="Y18" s="26">
        <v>83.99</v>
      </c>
      <c r="Z18" s="19">
        <f t="shared" si="15"/>
        <v>510.31</v>
      </c>
      <c r="AA18" s="7">
        <f>SUM(LARGE(AB18:AN18,{1,2,3,4,5,6,7,8}))</f>
        <v>510.31</v>
      </c>
      <c r="AB18" s="7">
        <f t="shared" si="3"/>
        <v>84.17</v>
      </c>
      <c r="AC18" s="7">
        <f t="shared" si="4"/>
        <v>0</v>
      </c>
      <c r="AD18" s="7">
        <f t="shared" si="5"/>
        <v>0</v>
      </c>
      <c r="AE18" s="7">
        <f t="shared" si="6"/>
        <v>0</v>
      </c>
      <c r="AF18" s="7">
        <f t="shared" si="7"/>
        <v>87.64</v>
      </c>
      <c r="AG18" s="7">
        <f t="shared" si="8"/>
        <v>87.5</v>
      </c>
      <c r="AH18" s="7">
        <f t="shared" si="9"/>
        <v>85.57</v>
      </c>
      <c r="AI18" s="7">
        <f t="shared" si="10"/>
        <v>83.99</v>
      </c>
      <c r="AJ18" s="7">
        <f t="shared" si="11"/>
        <v>81.44</v>
      </c>
      <c r="AK18" s="7">
        <f t="shared" si="12"/>
        <v>0</v>
      </c>
      <c r="AL18" s="7">
        <f t="shared" si="13"/>
        <v>0</v>
      </c>
      <c r="AM18" s="7">
        <f t="shared" si="14"/>
        <v>0</v>
      </c>
    </row>
    <row r="19" spans="1:39" s="11" customFormat="1" ht="15">
      <c r="A19" s="26">
        <v>16</v>
      </c>
      <c r="B19" s="32" t="s">
        <v>130</v>
      </c>
      <c r="C19" s="32" t="s">
        <v>131</v>
      </c>
      <c r="D19" s="34"/>
      <c r="E19" s="32" t="s">
        <v>475</v>
      </c>
      <c r="F19" s="20">
        <f t="shared" si="1"/>
        <v>6</v>
      </c>
      <c r="G19" s="33">
        <v>6</v>
      </c>
      <c r="H19" s="25">
        <f t="shared" si="2"/>
        <v>507.73</v>
      </c>
      <c r="I19" s="26"/>
      <c r="J19" s="26">
        <v>85.69</v>
      </c>
      <c r="K19" s="26">
        <v>88.07</v>
      </c>
      <c r="L19" s="16"/>
      <c r="M19" s="26">
        <v>87.28</v>
      </c>
      <c r="N19" s="26"/>
      <c r="O19" s="26"/>
      <c r="P19" s="26">
        <v>76.97</v>
      </c>
      <c r="Q19" s="26"/>
      <c r="R19" s="26"/>
      <c r="S19" s="26">
        <v>84.75</v>
      </c>
      <c r="T19" s="26"/>
      <c r="U19" s="26"/>
      <c r="V19" s="26"/>
      <c r="W19" s="26"/>
      <c r="X19" s="26"/>
      <c r="Y19" s="26">
        <v>84.97</v>
      </c>
      <c r="Z19" s="19">
        <f t="shared" si="15"/>
        <v>507.73</v>
      </c>
      <c r="AA19" s="7">
        <f>SUM(LARGE(AB19:AN19,{1,2,3,4,5,6,7,8}))</f>
        <v>507.73</v>
      </c>
      <c r="AB19" s="7">
        <f t="shared" si="3"/>
        <v>88.07</v>
      </c>
      <c r="AC19" s="7">
        <f t="shared" si="4"/>
        <v>87.28</v>
      </c>
      <c r="AD19" s="7">
        <f t="shared" si="5"/>
        <v>85.69</v>
      </c>
      <c r="AE19" s="7">
        <f t="shared" si="6"/>
        <v>0</v>
      </c>
      <c r="AF19" s="7">
        <f t="shared" si="7"/>
        <v>84.97</v>
      </c>
      <c r="AG19" s="7">
        <f t="shared" si="8"/>
        <v>84.75</v>
      </c>
      <c r="AH19" s="7">
        <f t="shared" si="9"/>
        <v>76.97</v>
      </c>
      <c r="AI19" s="7">
        <f t="shared" si="10"/>
        <v>0</v>
      </c>
      <c r="AJ19" s="7">
        <f t="shared" si="11"/>
        <v>0</v>
      </c>
      <c r="AK19" s="7">
        <f t="shared" si="12"/>
        <v>0</v>
      </c>
      <c r="AL19" s="7">
        <f t="shared" si="13"/>
        <v>0</v>
      </c>
      <c r="AM19" s="7">
        <f t="shared" si="14"/>
        <v>0</v>
      </c>
    </row>
    <row r="20" spans="1:39" s="11" customFormat="1" ht="15">
      <c r="A20" s="26">
        <v>17</v>
      </c>
      <c r="B20" s="32" t="s">
        <v>38</v>
      </c>
      <c r="C20" s="32" t="s">
        <v>145</v>
      </c>
      <c r="D20" s="34"/>
      <c r="E20" s="32" t="s">
        <v>74</v>
      </c>
      <c r="F20" s="20">
        <f t="shared" si="1"/>
        <v>6</v>
      </c>
      <c r="G20" s="33">
        <v>6</v>
      </c>
      <c r="H20" s="25">
        <f t="shared" si="2"/>
        <v>489.35</v>
      </c>
      <c r="I20" s="26"/>
      <c r="J20" s="26"/>
      <c r="K20" s="26"/>
      <c r="L20" s="16">
        <v>74.91</v>
      </c>
      <c r="M20" s="26">
        <v>80.15</v>
      </c>
      <c r="N20" s="26"/>
      <c r="O20" s="26">
        <v>87.93</v>
      </c>
      <c r="P20" s="26">
        <v>79.36</v>
      </c>
      <c r="Q20" s="26">
        <v>83.13</v>
      </c>
      <c r="R20" s="26"/>
      <c r="S20" s="26"/>
      <c r="T20" s="26"/>
      <c r="U20" s="26"/>
      <c r="V20" s="26">
        <v>83.87</v>
      </c>
      <c r="W20" s="26"/>
      <c r="X20" s="26"/>
      <c r="Y20" s="26"/>
      <c r="Z20" s="19">
        <f t="shared" si="15"/>
        <v>489.35</v>
      </c>
      <c r="AA20" s="7">
        <f>SUM(LARGE(AB20:AN20,{1,2,3,4,5,6,7,8}))</f>
        <v>489.35</v>
      </c>
      <c r="AB20" s="7">
        <f t="shared" si="3"/>
        <v>87.93</v>
      </c>
      <c r="AC20" s="7">
        <f t="shared" si="4"/>
        <v>80.15</v>
      </c>
      <c r="AD20" s="7">
        <f t="shared" si="5"/>
        <v>74.91</v>
      </c>
      <c r="AE20" s="7">
        <f t="shared" si="6"/>
        <v>0</v>
      </c>
      <c r="AF20" s="7">
        <f t="shared" si="7"/>
        <v>83.87</v>
      </c>
      <c r="AG20" s="7">
        <f t="shared" si="8"/>
        <v>83.13</v>
      </c>
      <c r="AH20" s="7">
        <f t="shared" si="9"/>
        <v>79.36</v>
      </c>
      <c r="AI20" s="7">
        <f t="shared" si="10"/>
        <v>0</v>
      </c>
      <c r="AJ20" s="7">
        <f t="shared" si="11"/>
        <v>0</v>
      </c>
      <c r="AK20" s="7">
        <f t="shared" si="12"/>
        <v>0</v>
      </c>
      <c r="AL20" s="7">
        <f t="shared" si="13"/>
        <v>0</v>
      </c>
      <c r="AM20" s="7">
        <f t="shared" si="14"/>
        <v>0</v>
      </c>
    </row>
    <row r="21" spans="1:39" s="11" customFormat="1" ht="15">
      <c r="A21" s="26">
        <v>18</v>
      </c>
      <c r="B21" s="32" t="s">
        <v>128</v>
      </c>
      <c r="C21" s="32" t="s">
        <v>129</v>
      </c>
      <c r="D21" s="34"/>
      <c r="E21" s="32" t="s">
        <v>62</v>
      </c>
      <c r="F21" s="20">
        <f t="shared" si="1"/>
        <v>5</v>
      </c>
      <c r="G21" s="33">
        <v>5</v>
      </c>
      <c r="H21" s="25">
        <f t="shared" si="2"/>
        <v>447.98</v>
      </c>
      <c r="I21" s="26"/>
      <c r="J21" s="26">
        <v>86.11</v>
      </c>
      <c r="K21" s="26"/>
      <c r="L21" s="16"/>
      <c r="M21" s="26"/>
      <c r="N21" s="26"/>
      <c r="O21" s="26">
        <v>92.01</v>
      </c>
      <c r="P21" s="26">
        <v>89.85</v>
      </c>
      <c r="Q21" s="26"/>
      <c r="R21" s="26"/>
      <c r="S21" s="26">
        <v>91.77</v>
      </c>
      <c r="T21" s="26"/>
      <c r="U21" s="26"/>
      <c r="V21" s="26"/>
      <c r="W21" s="26"/>
      <c r="X21" s="26"/>
      <c r="Y21" s="26">
        <v>88.24</v>
      </c>
      <c r="Z21" s="19">
        <f t="shared" si="15"/>
        <v>447.98</v>
      </c>
      <c r="AA21" s="7">
        <f>SUM(LARGE(AB21:AN21,{1,2,3,4,5,6,7,8}))</f>
        <v>447.98</v>
      </c>
      <c r="AB21" s="7">
        <f t="shared" si="3"/>
        <v>92.01</v>
      </c>
      <c r="AC21" s="7">
        <f t="shared" si="4"/>
        <v>86.11</v>
      </c>
      <c r="AD21" s="7">
        <f t="shared" si="5"/>
        <v>0</v>
      </c>
      <c r="AE21" s="7">
        <f t="shared" si="6"/>
        <v>0</v>
      </c>
      <c r="AF21" s="7">
        <f t="shared" si="7"/>
        <v>91.77</v>
      </c>
      <c r="AG21" s="7">
        <f t="shared" si="8"/>
        <v>89.85</v>
      </c>
      <c r="AH21" s="7">
        <f t="shared" si="9"/>
        <v>88.24</v>
      </c>
      <c r="AI21" s="7">
        <f t="shared" si="10"/>
        <v>0</v>
      </c>
      <c r="AJ21" s="7">
        <f t="shared" si="11"/>
        <v>0</v>
      </c>
      <c r="AK21" s="7">
        <f t="shared" si="12"/>
        <v>0</v>
      </c>
      <c r="AL21" s="7">
        <f t="shared" si="13"/>
        <v>0</v>
      </c>
      <c r="AM21" s="7">
        <f t="shared" si="14"/>
        <v>0</v>
      </c>
    </row>
    <row r="22" spans="1:39" s="11" customFormat="1" ht="15">
      <c r="A22" s="26">
        <v>19</v>
      </c>
      <c r="B22" s="32" t="s">
        <v>328</v>
      </c>
      <c r="C22" s="32" t="s">
        <v>219</v>
      </c>
      <c r="D22" s="34"/>
      <c r="E22" s="32" t="s">
        <v>61</v>
      </c>
      <c r="F22" s="20">
        <f t="shared" si="1"/>
        <v>5</v>
      </c>
      <c r="G22" s="33">
        <v>5</v>
      </c>
      <c r="H22" s="25">
        <f t="shared" si="2"/>
        <v>443.87</v>
      </c>
      <c r="I22" s="26">
        <v>88.56</v>
      </c>
      <c r="J22" s="26"/>
      <c r="K22" s="26"/>
      <c r="L22" s="16"/>
      <c r="M22" s="26"/>
      <c r="N22" s="26"/>
      <c r="O22" s="26"/>
      <c r="P22" s="26"/>
      <c r="Q22" s="26"/>
      <c r="R22" s="26"/>
      <c r="S22" s="26">
        <v>88.55</v>
      </c>
      <c r="T22" s="26"/>
      <c r="U22" s="26">
        <v>87.43</v>
      </c>
      <c r="V22" s="26">
        <v>93.48</v>
      </c>
      <c r="W22" s="26"/>
      <c r="X22" s="26"/>
      <c r="Y22" s="26">
        <v>85.85</v>
      </c>
      <c r="Z22" s="19">
        <f t="shared" si="15"/>
        <v>443.87</v>
      </c>
      <c r="AA22" s="7">
        <f>SUM(LARGE(AB22:AN22,{1,2,3,4,5,6,7,8}))</f>
        <v>443.87</v>
      </c>
      <c r="AB22" s="7">
        <f t="shared" si="3"/>
        <v>88.56</v>
      </c>
      <c r="AC22" s="7">
        <f t="shared" si="4"/>
        <v>0</v>
      </c>
      <c r="AD22" s="7">
        <f t="shared" si="5"/>
        <v>0</v>
      </c>
      <c r="AE22" s="7">
        <f t="shared" si="6"/>
        <v>0</v>
      </c>
      <c r="AF22" s="7">
        <f t="shared" si="7"/>
        <v>93.48</v>
      </c>
      <c r="AG22" s="7">
        <f t="shared" si="8"/>
        <v>88.55</v>
      </c>
      <c r="AH22" s="7">
        <f t="shared" si="9"/>
        <v>87.43</v>
      </c>
      <c r="AI22" s="7">
        <f t="shared" si="10"/>
        <v>85.85</v>
      </c>
      <c r="AJ22" s="7">
        <f t="shared" si="11"/>
        <v>0</v>
      </c>
      <c r="AK22" s="7">
        <f t="shared" si="12"/>
        <v>0</v>
      </c>
      <c r="AL22" s="7">
        <f t="shared" si="13"/>
        <v>0</v>
      </c>
      <c r="AM22" s="7">
        <f t="shared" si="14"/>
        <v>0</v>
      </c>
    </row>
    <row r="23" spans="1:39" s="11" customFormat="1" ht="15">
      <c r="A23" s="26">
        <v>20</v>
      </c>
      <c r="B23" s="32" t="s">
        <v>366</v>
      </c>
      <c r="C23" s="32" t="s">
        <v>457</v>
      </c>
      <c r="D23" s="34"/>
      <c r="E23" s="32" t="s">
        <v>66</v>
      </c>
      <c r="F23" s="20">
        <f t="shared" si="1"/>
        <v>5</v>
      </c>
      <c r="G23" s="33">
        <v>5</v>
      </c>
      <c r="H23" s="25">
        <f t="shared" si="2"/>
        <v>417.21</v>
      </c>
      <c r="I23" s="26"/>
      <c r="J23" s="26"/>
      <c r="K23" s="26"/>
      <c r="L23" s="26">
        <v>85.13</v>
      </c>
      <c r="M23" s="26">
        <v>77.52</v>
      </c>
      <c r="N23" s="26"/>
      <c r="O23" s="26">
        <v>89.67</v>
      </c>
      <c r="P23" s="26"/>
      <c r="Q23" s="26"/>
      <c r="R23" s="26"/>
      <c r="S23" s="26">
        <v>81.18</v>
      </c>
      <c r="T23" s="26"/>
      <c r="U23" s="26"/>
      <c r="V23" s="26">
        <v>83.71</v>
      </c>
      <c r="W23" s="26"/>
      <c r="X23" s="26"/>
      <c r="Y23" s="26"/>
      <c r="Z23" s="19">
        <f t="shared" si="15"/>
        <v>417.21</v>
      </c>
      <c r="AA23" s="7">
        <f>SUM(LARGE(AB23:AN23,{1,2,3,4,5,6,7,8}))</f>
        <v>417.21</v>
      </c>
      <c r="AB23" s="7">
        <f t="shared" si="3"/>
        <v>89.67</v>
      </c>
      <c r="AC23" s="7">
        <f t="shared" si="4"/>
        <v>85.13</v>
      </c>
      <c r="AD23" s="7">
        <f t="shared" si="5"/>
        <v>77.52</v>
      </c>
      <c r="AE23" s="7">
        <f t="shared" si="6"/>
        <v>0</v>
      </c>
      <c r="AF23" s="7">
        <f t="shared" si="7"/>
        <v>83.71</v>
      </c>
      <c r="AG23" s="7">
        <f t="shared" si="8"/>
        <v>81.18</v>
      </c>
      <c r="AH23" s="7">
        <f t="shared" si="9"/>
        <v>0</v>
      </c>
      <c r="AI23" s="7">
        <f t="shared" si="10"/>
        <v>0</v>
      </c>
      <c r="AJ23" s="7">
        <f t="shared" si="11"/>
        <v>0</v>
      </c>
      <c r="AK23" s="7">
        <f t="shared" si="12"/>
        <v>0</v>
      </c>
      <c r="AL23" s="7">
        <f t="shared" si="13"/>
        <v>0</v>
      </c>
      <c r="AM23" s="7">
        <f t="shared" si="14"/>
        <v>0</v>
      </c>
    </row>
    <row r="24" spans="1:39" s="11" customFormat="1" ht="15">
      <c r="A24" s="26">
        <v>21</v>
      </c>
      <c r="B24" s="32" t="s">
        <v>405</v>
      </c>
      <c r="C24" s="32" t="s">
        <v>362</v>
      </c>
      <c r="D24" s="34"/>
      <c r="E24" s="32" t="s">
        <v>288</v>
      </c>
      <c r="F24" s="20">
        <f t="shared" si="1"/>
        <v>5</v>
      </c>
      <c r="G24" s="33">
        <v>5</v>
      </c>
      <c r="H24" s="25">
        <f t="shared" si="2"/>
        <v>368.21000000000004</v>
      </c>
      <c r="I24" s="26"/>
      <c r="J24" s="26"/>
      <c r="K24" s="26">
        <v>71.38</v>
      </c>
      <c r="L24" s="16"/>
      <c r="M24" s="26">
        <v>74.62</v>
      </c>
      <c r="N24" s="26"/>
      <c r="O24" s="26"/>
      <c r="P24" s="26"/>
      <c r="Q24" s="26">
        <v>77.48</v>
      </c>
      <c r="R24" s="26"/>
      <c r="S24" s="26">
        <v>75.51</v>
      </c>
      <c r="T24" s="26"/>
      <c r="U24" s="26">
        <v>69.22</v>
      </c>
      <c r="V24" s="26"/>
      <c r="W24" s="26"/>
      <c r="X24" s="26"/>
      <c r="Y24" s="26"/>
      <c r="Z24" s="19">
        <f t="shared" si="15"/>
        <v>368.21000000000004</v>
      </c>
      <c r="AA24" s="7">
        <f>SUM(LARGE(AB24:AN24,{1,2,3,4,5,6,7,8}))</f>
        <v>368.21000000000004</v>
      </c>
      <c r="AB24" s="7">
        <f t="shared" si="3"/>
        <v>74.62</v>
      </c>
      <c r="AC24" s="7">
        <f t="shared" si="4"/>
        <v>71.38</v>
      </c>
      <c r="AD24" s="7">
        <f t="shared" si="5"/>
        <v>0</v>
      </c>
      <c r="AE24" s="7">
        <f t="shared" si="6"/>
        <v>0</v>
      </c>
      <c r="AF24" s="7">
        <f t="shared" si="7"/>
        <v>77.48</v>
      </c>
      <c r="AG24" s="7">
        <f t="shared" si="8"/>
        <v>75.51</v>
      </c>
      <c r="AH24" s="7">
        <f t="shared" si="9"/>
        <v>69.22</v>
      </c>
      <c r="AI24" s="7">
        <f t="shared" si="10"/>
        <v>0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</row>
    <row r="25" spans="1:39" s="11" customFormat="1" ht="15">
      <c r="A25" s="26">
        <v>22</v>
      </c>
      <c r="B25" s="32" t="s">
        <v>391</v>
      </c>
      <c r="C25" s="32" t="s">
        <v>221</v>
      </c>
      <c r="D25" s="34"/>
      <c r="E25" s="32" t="s">
        <v>66</v>
      </c>
      <c r="F25" s="20">
        <f t="shared" si="1"/>
        <v>4</v>
      </c>
      <c r="G25" s="33">
        <v>4</v>
      </c>
      <c r="H25" s="25">
        <f t="shared" si="2"/>
        <v>340.90999999999997</v>
      </c>
      <c r="I25" s="26"/>
      <c r="J25" s="26"/>
      <c r="K25" s="26">
        <v>80.33</v>
      </c>
      <c r="L25" s="16">
        <v>88.96</v>
      </c>
      <c r="M25" s="26">
        <v>87.16</v>
      </c>
      <c r="N25" s="26"/>
      <c r="O25" s="26"/>
      <c r="P25" s="26">
        <v>84.46</v>
      </c>
      <c r="Q25" s="26"/>
      <c r="R25" s="26"/>
      <c r="S25" s="26"/>
      <c r="T25" s="26"/>
      <c r="U25" s="26"/>
      <c r="V25" s="26"/>
      <c r="W25" s="26"/>
      <c r="X25" s="26"/>
      <c r="Y25" s="26"/>
      <c r="Z25" s="19">
        <f t="shared" si="15"/>
        <v>340.90999999999997</v>
      </c>
      <c r="AA25" s="7">
        <f>SUM(LARGE(AB25:AN25,{1,2,3,4,5,6,7,8}))</f>
        <v>340.90999999999997</v>
      </c>
      <c r="AB25" s="7">
        <f t="shared" si="3"/>
        <v>88.96</v>
      </c>
      <c r="AC25" s="7">
        <f t="shared" si="4"/>
        <v>87.16</v>
      </c>
      <c r="AD25" s="7">
        <f t="shared" si="5"/>
        <v>80.33</v>
      </c>
      <c r="AE25" s="7">
        <f t="shared" si="6"/>
        <v>0</v>
      </c>
      <c r="AF25" s="7">
        <f t="shared" si="7"/>
        <v>84.46</v>
      </c>
      <c r="AG25" s="7">
        <f t="shared" si="8"/>
        <v>0</v>
      </c>
      <c r="AH25" s="7">
        <f t="shared" si="9"/>
        <v>0</v>
      </c>
      <c r="AI25" s="7">
        <f t="shared" si="10"/>
        <v>0</v>
      </c>
      <c r="AJ25" s="7">
        <f t="shared" si="11"/>
        <v>0</v>
      </c>
      <c r="AK25" s="7">
        <f t="shared" si="12"/>
        <v>0</v>
      </c>
      <c r="AL25" s="7">
        <f t="shared" si="13"/>
        <v>0</v>
      </c>
      <c r="AM25" s="7">
        <f t="shared" si="14"/>
        <v>0</v>
      </c>
    </row>
    <row r="26" spans="1:39" s="11" customFormat="1" ht="15">
      <c r="A26" s="26">
        <v>23</v>
      </c>
      <c r="B26" s="32" t="s">
        <v>488</v>
      </c>
      <c r="C26" s="32" t="s">
        <v>489</v>
      </c>
      <c r="D26" s="34"/>
      <c r="E26" s="32" t="s">
        <v>490</v>
      </c>
      <c r="F26" s="20">
        <f t="shared" si="1"/>
        <v>4</v>
      </c>
      <c r="G26" s="33">
        <v>4</v>
      </c>
      <c r="H26" s="25">
        <f t="shared" si="2"/>
        <v>327.49</v>
      </c>
      <c r="I26" s="26"/>
      <c r="J26" s="26"/>
      <c r="K26" s="26"/>
      <c r="L26" s="16"/>
      <c r="M26" s="26">
        <v>82.43</v>
      </c>
      <c r="N26" s="26"/>
      <c r="O26" s="26"/>
      <c r="P26" s="26">
        <v>79.78</v>
      </c>
      <c r="Q26" s="26"/>
      <c r="R26" s="26"/>
      <c r="S26" s="26">
        <v>80.95</v>
      </c>
      <c r="T26" s="26"/>
      <c r="U26" s="26"/>
      <c r="V26" s="26">
        <v>84.33</v>
      </c>
      <c r="W26" s="26"/>
      <c r="X26" s="26"/>
      <c r="Y26" s="26"/>
      <c r="Z26" s="19">
        <f t="shared" si="15"/>
        <v>327.49</v>
      </c>
      <c r="AA26" s="7">
        <f>SUM(LARGE(AB26:AN26,{1,2,3,4,5,6,7,8}))</f>
        <v>327.49</v>
      </c>
      <c r="AB26" s="7">
        <f t="shared" si="3"/>
        <v>82.43</v>
      </c>
      <c r="AC26" s="7">
        <f t="shared" si="4"/>
        <v>0</v>
      </c>
      <c r="AD26" s="7">
        <f t="shared" si="5"/>
        <v>0</v>
      </c>
      <c r="AE26" s="7">
        <f t="shared" si="6"/>
        <v>0</v>
      </c>
      <c r="AF26" s="7">
        <f t="shared" si="7"/>
        <v>84.33</v>
      </c>
      <c r="AG26" s="7">
        <f t="shared" si="8"/>
        <v>80.95</v>
      </c>
      <c r="AH26" s="7">
        <f t="shared" si="9"/>
        <v>79.78</v>
      </c>
      <c r="AI26" s="7">
        <f t="shared" si="10"/>
        <v>0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</row>
    <row r="27" spans="1:39" s="11" customFormat="1" ht="15">
      <c r="A27" s="26">
        <v>24</v>
      </c>
      <c r="B27" s="32" t="s">
        <v>344</v>
      </c>
      <c r="C27" s="32" t="s">
        <v>345</v>
      </c>
      <c r="D27" s="34"/>
      <c r="E27" s="32" t="s">
        <v>285</v>
      </c>
      <c r="F27" s="20">
        <f t="shared" si="1"/>
        <v>4</v>
      </c>
      <c r="G27" s="33">
        <v>4</v>
      </c>
      <c r="H27" s="25">
        <f t="shared" si="2"/>
        <v>291.54999999999995</v>
      </c>
      <c r="I27" s="26">
        <v>71.03</v>
      </c>
      <c r="J27" s="26"/>
      <c r="K27" s="26">
        <v>73</v>
      </c>
      <c r="L27" s="16"/>
      <c r="M27" s="26">
        <v>73.67</v>
      </c>
      <c r="N27" s="26"/>
      <c r="O27" s="26"/>
      <c r="P27" s="26">
        <v>73.85</v>
      </c>
      <c r="Q27" s="26"/>
      <c r="R27" s="26"/>
      <c r="S27" s="26"/>
      <c r="T27" s="26"/>
      <c r="U27" s="26"/>
      <c r="V27" s="26"/>
      <c r="W27" s="26"/>
      <c r="X27" s="26"/>
      <c r="Y27" s="26"/>
      <c r="Z27" s="19">
        <f t="shared" si="15"/>
        <v>291.54999999999995</v>
      </c>
      <c r="AA27" s="7">
        <f>SUM(LARGE(AB27:AN27,{1,2,3,4,5,6,7,8}))</f>
        <v>291.54999999999995</v>
      </c>
      <c r="AB27" s="7">
        <f t="shared" si="3"/>
        <v>73.67</v>
      </c>
      <c r="AC27" s="7">
        <f t="shared" si="4"/>
        <v>73</v>
      </c>
      <c r="AD27" s="7">
        <f t="shared" si="5"/>
        <v>71.03</v>
      </c>
      <c r="AE27" s="7">
        <f t="shared" si="6"/>
        <v>0</v>
      </c>
      <c r="AF27" s="7">
        <f t="shared" si="7"/>
        <v>73.85</v>
      </c>
      <c r="AG27" s="7">
        <f t="shared" si="8"/>
        <v>0</v>
      </c>
      <c r="AH27" s="7">
        <f t="shared" si="9"/>
        <v>0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</row>
    <row r="28" spans="1:39" s="11" customFormat="1" ht="15">
      <c r="A28" s="26">
        <v>25</v>
      </c>
      <c r="B28" s="32" t="s">
        <v>465</v>
      </c>
      <c r="C28" s="32" t="s">
        <v>464</v>
      </c>
      <c r="D28" s="34"/>
      <c r="E28" s="32" t="s">
        <v>66</v>
      </c>
      <c r="F28" s="20">
        <f t="shared" si="1"/>
        <v>3</v>
      </c>
      <c r="G28" s="33">
        <v>3</v>
      </c>
      <c r="H28" s="25">
        <f t="shared" si="2"/>
        <v>247.23999999999998</v>
      </c>
      <c r="I28" s="26"/>
      <c r="J28" s="26"/>
      <c r="K28" s="26"/>
      <c r="L28" s="26">
        <v>80.5</v>
      </c>
      <c r="M28" s="26"/>
      <c r="N28" s="26"/>
      <c r="O28" s="26"/>
      <c r="P28" s="26"/>
      <c r="Q28" s="26">
        <v>85.39</v>
      </c>
      <c r="R28" s="26"/>
      <c r="S28" s="26">
        <v>81.35</v>
      </c>
      <c r="T28" s="26"/>
      <c r="U28" s="26"/>
      <c r="V28" s="26"/>
      <c r="W28" s="26"/>
      <c r="X28" s="26"/>
      <c r="Y28" s="26"/>
      <c r="Z28" s="19">
        <f t="shared" si="15"/>
        <v>247.23999999999998</v>
      </c>
      <c r="AA28" s="7">
        <f>SUM(LARGE(AB28:AN28,{1,2,3,4,5,6,7,8}))</f>
        <v>247.24</v>
      </c>
      <c r="AB28" s="7">
        <f t="shared" si="3"/>
        <v>80.5</v>
      </c>
      <c r="AC28" s="7">
        <f t="shared" si="4"/>
        <v>0</v>
      </c>
      <c r="AD28" s="7">
        <f t="shared" si="5"/>
        <v>0</v>
      </c>
      <c r="AE28" s="7">
        <f t="shared" si="6"/>
        <v>0</v>
      </c>
      <c r="AF28" s="7">
        <f t="shared" si="7"/>
        <v>85.39</v>
      </c>
      <c r="AG28" s="7">
        <f t="shared" si="8"/>
        <v>81.35</v>
      </c>
      <c r="AH28" s="7">
        <f t="shared" si="9"/>
        <v>0</v>
      </c>
      <c r="AI28" s="7">
        <f t="shared" si="10"/>
        <v>0</v>
      </c>
      <c r="AJ28" s="7">
        <f t="shared" si="11"/>
        <v>0</v>
      </c>
      <c r="AK28" s="7">
        <f t="shared" si="12"/>
        <v>0</v>
      </c>
      <c r="AL28" s="7">
        <f t="shared" si="13"/>
        <v>0</v>
      </c>
      <c r="AM28" s="7">
        <f t="shared" si="14"/>
        <v>0</v>
      </c>
    </row>
    <row r="29" spans="1:39" s="11" customFormat="1" ht="15">
      <c r="A29" s="26">
        <v>26</v>
      </c>
      <c r="B29" s="32" t="s">
        <v>528</v>
      </c>
      <c r="C29" s="32" t="s">
        <v>529</v>
      </c>
      <c r="D29" s="34"/>
      <c r="E29" s="32" t="s">
        <v>530</v>
      </c>
      <c r="F29" s="20">
        <f t="shared" si="1"/>
        <v>3</v>
      </c>
      <c r="G29" s="33">
        <v>3</v>
      </c>
      <c r="H29" s="25">
        <f t="shared" si="2"/>
        <v>238.44</v>
      </c>
      <c r="I29" s="26"/>
      <c r="J29" s="26"/>
      <c r="K29" s="26"/>
      <c r="L29" s="16"/>
      <c r="M29" s="26"/>
      <c r="N29" s="26"/>
      <c r="O29" s="26"/>
      <c r="P29" s="26"/>
      <c r="Q29" s="26">
        <v>82.21</v>
      </c>
      <c r="R29" s="26"/>
      <c r="S29" s="26">
        <v>80.56</v>
      </c>
      <c r="T29" s="26">
        <v>75.67</v>
      </c>
      <c r="U29" s="26"/>
      <c r="V29" s="26"/>
      <c r="W29" s="26"/>
      <c r="X29" s="26"/>
      <c r="Y29" s="26"/>
      <c r="Z29" s="19">
        <f t="shared" si="15"/>
        <v>238.44</v>
      </c>
      <c r="AA29" s="7">
        <f>SUM(LARGE(AB29:AN29,{1,2,3,4,5,6,7,8}))</f>
        <v>238.44</v>
      </c>
      <c r="AB29" s="7">
        <f t="shared" si="3"/>
        <v>0</v>
      </c>
      <c r="AC29" s="7">
        <f t="shared" si="4"/>
        <v>0</v>
      </c>
      <c r="AD29" s="7">
        <f t="shared" si="5"/>
        <v>0</v>
      </c>
      <c r="AE29" s="7">
        <f t="shared" si="6"/>
        <v>0</v>
      </c>
      <c r="AF29" s="7">
        <f t="shared" si="7"/>
        <v>82.21</v>
      </c>
      <c r="AG29" s="7">
        <f t="shared" si="8"/>
        <v>80.56</v>
      </c>
      <c r="AH29" s="7">
        <f t="shared" si="9"/>
        <v>75.67</v>
      </c>
      <c r="AI29" s="7">
        <f t="shared" si="10"/>
        <v>0</v>
      </c>
      <c r="AJ29" s="7">
        <f t="shared" si="11"/>
        <v>0</v>
      </c>
      <c r="AK29" s="7">
        <f t="shared" si="12"/>
        <v>0</v>
      </c>
      <c r="AL29" s="7">
        <f t="shared" si="13"/>
        <v>0</v>
      </c>
      <c r="AM29" s="7">
        <f t="shared" si="14"/>
        <v>0</v>
      </c>
    </row>
    <row r="30" spans="1:39" s="11" customFormat="1" ht="15">
      <c r="A30" s="26">
        <v>27</v>
      </c>
      <c r="B30" s="32" t="s">
        <v>454</v>
      </c>
      <c r="C30" s="32" t="s">
        <v>605</v>
      </c>
      <c r="D30" s="34"/>
      <c r="E30" s="32" t="s">
        <v>60</v>
      </c>
      <c r="F30" s="20">
        <f t="shared" si="1"/>
        <v>3</v>
      </c>
      <c r="G30" s="33">
        <v>3</v>
      </c>
      <c r="H30" s="25">
        <f t="shared" si="2"/>
        <v>236.26000000000002</v>
      </c>
      <c r="I30" s="26"/>
      <c r="J30" s="26"/>
      <c r="K30" s="26"/>
      <c r="L30" s="16"/>
      <c r="M30" s="26"/>
      <c r="N30" s="26"/>
      <c r="O30" s="26"/>
      <c r="P30" s="26"/>
      <c r="Q30" s="26"/>
      <c r="R30" s="26"/>
      <c r="S30" s="26"/>
      <c r="T30" s="26">
        <v>73.92</v>
      </c>
      <c r="U30" s="26"/>
      <c r="V30" s="26">
        <v>83</v>
      </c>
      <c r="W30" s="26">
        <v>79.34</v>
      </c>
      <c r="X30" s="26"/>
      <c r="Y30" s="26"/>
      <c r="Z30" s="19">
        <f t="shared" si="15"/>
        <v>236.26000000000002</v>
      </c>
      <c r="AA30" s="7">
        <f>SUM(LARGE(AB30:AN30,{1,2,3,4,5,6,7,8}))</f>
        <v>236.26</v>
      </c>
      <c r="AB30" s="7">
        <f t="shared" si="3"/>
        <v>0</v>
      </c>
      <c r="AC30" s="7">
        <f t="shared" si="4"/>
        <v>0</v>
      </c>
      <c r="AD30" s="7">
        <f t="shared" si="5"/>
        <v>0</v>
      </c>
      <c r="AE30" s="7">
        <f t="shared" si="6"/>
        <v>0</v>
      </c>
      <c r="AF30" s="7">
        <f t="shared" si="7"/>
        <v>83</v>
      </c>
      <c r="AG30" s="7">
        <f t="shared" si="8"/>
        <v>79.34</v>
      </c>
      <c r="AH30" s="7">
        <f t="shared" si="9"/>
        <v>73.92</v>
      </c>
      <c r="AI30" s="7">
        <f t="shared" si="10"/>
        <v>0</v>
      </c>
      <c r="AJ30" s="7">
        <f t="shared" si="11"/>
        <v>0</v>
      </c>
      <c r="AK30" s="7">
        <f t="shared" si="12"/>
        <v>0</v>
      </c>
      <c r="AL30" s="7">
        <f t="shared" si="13"/>
        <v>0</v>
      </c>
      <c r="AM30" s="7">
        <f t="shared" si="14"/>
        <v>0</v>
      </c>
    </row>
    <row r="31" spans="1:39" s="11" customFormat="1" ht="15">
      <c r="A31" s="26">
        <v>28</v>
      </c>
      <c r="B31" s="32" t="s">
        <v>133</v>
      </c>
      <c r="C31" s="32" t="s">
        <v>682</v>
      </c>
      <c r="D31" s="34"/>
      <c r="E31" s="32" t="s">
        <v>285</v>
      </c>
      <c r="F31" s="20">
        <f t="shared" si="1"/>
        <v>3</v>
      </c>
      <c r="G31" s="33">
        <v>2</v>
      </c>
      <c r="H31" s="25">
        <f t="shared" si="2"/>
        <v>235.32</v>
      </c>
      <c r="I31" s="26"/>
      <c r="J31" s="26"/>
      <c r="K31" s="26"/>
      <c r="L31" s="16"/>
      <c r="M31" s="26"/>
      <c r="N31" s="26"/>
      <c r="O31" s="26">
        <v>82.03</v>
      </c>
      <c r="P31" s="26"/>
      <c r="Q31" s="26"/>
      <c r="R31" s="26"/>
      <c r="S31" s="26"/>
      <c r="T31" s="26"/>
      <c r="U31" s="26">
        <v>73.73</v>
      </c>
      <c r="V31" s="26"/>
      <c r="W31" s="26"/>
      <c r="X31" s="26"/>
      <c r="Y31" s="26">
        <v>79.56</v>
      </c>
      <c r="Z31" s="19">
        <f t="shared" si="15"/>
        <v>235.32</v>
      </c>
      <c r="AA31" s="7">
        <f>SUM(LARGE(AB31:AN31,{1,2,3,4,5,6,7,8}))</f>
        <v>235.32</v>
      </c>
      <c r="AB31" s="7">
        <f t="shared" si="3"/>
        <v>82.03</v>
      </c>
      <c r="AC31" s="7">
        <f t="shared" si="4"/>
        <v>0</v>
      </c>
      <c r="AD31" s="7">
        <f t="shared" si="5"/>
        <v>0</v>
      </c>
      <c r="AE31" s="7">
        <f t="shared" si="6"/>
        <v>0</v>
      </c>
      <c r="AF31" s="7">
        <f t="shared" si="7"/>
        <v>79.56</v>
      </c>
      <c r="AG31" s="7">
        <f t="shared" si="8"/>
        <v>73.73</v>
      </c>
      <c r="AH31" s="7">
        <f t="shared" si="9"/>
        <v>0</v>
      </c>
      <c r="AI31" s="7">
        <f t="shared" si="10"/>
        <v>0</v>
      </c>
      <c r="AJ31" s="7">
        <f t="shared" si="11"/>
        <v>0</v>
      </c>
      <c r="AK31" s="7">
        <f t="shared" si="12"/>
        <v>0</v>
      </c>
      <c r="AL31" s="7">
        <f t="shared" si="13"/>
        <v>0</v>
      </c>
      <c r="AM31" s="7">
        <f t="shared" si="14"/>
        <v>0</v>
      </c>
    </row>
    <row r="32" spans="1:39" s="11" customFormat="1" ht="15">
      <c r="A32" s="26">
        <v>29</v>
      </c>
      <c r="B32" s="32" t="s">
        <v>340</v>
      </c>
      <c r="C32" s="32" t="s">
        <v>341</v>
      </c>
      <c r="D32" s="34"/>
      <c r="E32" s="32" t="s">
        <v>342</v>
      </c>
      <c r="F32" s="20">
        <f t="shared" si="1"/>
        <v>3</v>
      </c>
      <c r="G32" s="33">
        <v>3</v>
      </c>
      <c r="H32" s="25">
        <f t="shared" si="2"/>
        <v>224.31</v>
      </c>
      <c r="I32" s="26">
        <v>75.66</v>
      </c>
      <c r="J32" s="26"/>
      <c r="K32" s="26"/>
      <c r="L32" s="16">
        <v>80.98</v>
      </c>
      <c r="M32" s="26"/>
      <c r="N32" s="26">
        <v>67.67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9">
        <f t="shared" si="15"/>
        <v>224.31</v>
      </c>
      <c r="AA32" s="7">
        <f>SUM(LARGE(AB32:AN32,{1,2,3,4,5,6,7,8}))</f>
        <v>224.31</v>
      </c>
      <c r="AB32" s="7">
        <f t="shared" si="3"/>
        <v>80.98</v>
      </c>
      <c r="AC32" s="7">
        <f t="shared" si="4"/>
        <v>75.66</v>
      </c>
      <c r="AD32" s="7">
        <f t="shared" si="5"/>
        <v>67.67</v>
      </c>
      <c r="AE32" s="7">
        <f t="shared" si="6"/>
        <v>0</v>
      </c>
      <c r="AF32" s="7">
        <f t="shared" si="7"/>
        <v>0</v>
      </c>
      <c r="AG32" s="7">
        <f t="shared" si="8"/>
        <v>0</v>
      </c>
      <c r="AH32" s="7">
        <f t="shared" si="9"/>
        <v>0</v>
      </c>
      <c r="AI32" s="7">
        <f t="shared" si="10"/>
        <v>0</v>
      </c>
      <c r="AJ32" s="7">
        <f t="shared" si="11"/>
        <v>0</v>
      </c>
      <c r="AK32" s="7">
        <f t="shared" si="12"/>
        <v>0</v>
      </c>
      <c r="AL32" s="7">
        <f t="shared" si="13"/>
        <v>0</v>
      </c>
      <c r="AM32" s="7">
        <f t="shared" si="14"/>
        <v>0</v>
      </c>
    </row>
    <row r="33" spans="1:39" s="11" customFormat="1" ht="15">
      <c r="A33" s="26">
        <v>30</v>
      </c>
      <c r="B33" s="32" t="s">
        <v>404</v>
      </c>
      <c r="C33" s="32" t="s">
        <v>403</v>
      </c>
      <c r="D33" s="34"/>
      <c r="E33" s="32" t="s">
        <v>62</v>
      </c>
      <c r="F33" s="20">
        <f t="shared" si="1"/>
        <v>2</v>
      </c>
      <c r="G33" s="33">
        <v>2</v>
      </c>
      <c r="H33" s="25">
        <f t="shared" si="2"/>
        <v>177.12</v>
      </c>
      <c r="I33" s="26"/>
      <c r="J33" s="26"/>
      <c r="K33" s="26">
        <v>87.01</v>
      </c>
      <c r="L33" s="16"/>
      <c r="M33" s="26">
        <v>90.11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9">
        <f t="shared" si="15"/>
        <v>177.12</v>
      </c>
      <c r="AA33" s="7">
        <f>SUM(LARGE(AB33:AN33,{1,2,3,4,5,6,7,8}))</f>
        <v>177.12</v>
      </c>
      <c r="AB33" s="7">
        <f t="shared" si="3"/>
        <v>90.11</v>
      </c>
      <c r="AC33" s="7">
        <f t="shared" si="4"/>
        <v>87.01</v>
      </c>
      <c r="AD33" s="7">
        <f t="shared" si="5"/>
        <v>0</v>
      </c>
      <c r="AE33" s="7">
        <f t="shared" si="6"/>
        <v>0</v>
      </c>
      <c r="AF33" s="7">
        <f t="shared" si="7"/>
        <v>0</v>
      </c>
      <c r="AG33" s="7">
        <f t="shared" si="8"/>
        <v>0</v>
      </c>
      <c r="AH33" s="7">
        <f t="shared" si="9"/>
        <v>0</v>
      </c>
      <c r="AI33" s="7">
        <f t="shared" si="10"/>
        <v>0</v>
      </c>
      <c r="AJ33" s="7">
        <f t="shared" si="11"/>
        <v>0</v>
      </c>
      <c r="AK33" s="7">
        <f t="shared" si="12"/>
        <v>0</v>
      </c>
      <c r="AL33" s="7">
        <f t="shared" si="13"/>
        <v>0</v>
      </c>
      <c r="AM33" s="7">
        <f t="shared" si="14"/>
        <v>0</v>
      </c>
    </row>
    <row r="34" spans="1:39" s="11" customFormat="1" ht="15">
      <c r="A34" s="26">
        <v>31</v>
      </c>
      <c r="B34" s="32" t="s">
        <v>422</v>
      </c>
      <c r="C34" s="32" t="s">
        <v>485</v>
      </c>
      <c r="D34" s="34"/>
      <c r="E34" s="32" t="s">
        <v>60</v>
      </c>
      <c r="F34" s="20">
        <f t="shared" si="1"/>
        <v>2</v>
      </c>
      <c r="G34" s="33">
        <v>2</v>
      </c>
      <c r="H34" s="25">
        <f t="shared" si="2"/>
        <v>177.08999999999997</v>
      </c>
      <c r="I34" s="26"/>
      <c r="J34" s="26"/>
      <c r="K34" s="26"/>
      <c r="L34" s="16"/>
      <c r="M34" s="26"/>
      <c r="N34" s="26"/>
      <c r="O34" s="26"/>
      <c r="P34" s="26">
        <v>86.57</v>
      </c>
      <c r="Q34" s="26">
        <v>90.52</v>
      </c>
      <c r="R34" s="26"/>
      <c r="S34" s="26"/>
      <c r="T34" s="26"/>
      <c r="U34" s="26"/>
      <c r="V34" s="26"/>
      <c r="W34" s="26"/>
      <c r="X34" s="26"/>
      <c r="Y34" s="26"/>
      <c r="Z34" s="19">
        <f t="shared" si="15"/>
        <v>177.08999999999997</v>
      </c>
      <c r="AA34" s="7">
        <f>SUM(LARGE(AB34:AN34,{1,2,3,4,5,6,7,8}))</f>
        <v>177.08999999999997</v>
      </c>
      <c r="AB34" s="7">
        <f t="shared" si="3"/>
        <v>0</v>
      </c>
      <c r="AC34" s="7">
        <f t="shared" si="4"/>
        <v>0</v>
      </c>
      <c r="AD34" s="7">
        <f t="shared" si="5"/>
        <v>0</v>
      </c>
      <c r="AE34" s="7">
        <f t="shared" si="6"/>
        <v>0</v>
      </c>
      <c r="AF34" s="7">
        <f t="shared" si="7"/>
        <v>90.52</v>
      </c>
      <c r="AG34" s="7">
        <f t="shared" si="8"/>
        <v>86.57</v>
      </c>
      <c r="AH34" s="7">
        <f t="shared" si="9"/>
        <v>0</v>
      </c>
      <c r="AI34" s="7">
        <f t="shared" si="10"/>
        <v>0</v>
      </c>
      <c r="AJ34" s="7">
        <f t="shared" si="11"/>
        <v>0</v>
      </c>
      <c r="AK34" s="7">
        <f t="shared" si="12"/>
        <v>0</v>
      </c>
      <c r="AL34" s="7">
        <f t="shared" si="13"/>
        <v>0</v>
      </c>
      <c r="AM34" s="7">
        <f t="shared" si="14"/>
        <v>0</v>
      </c>
    </row>
    <row r="35" spans="1:39" s="11" customFormat="1" ht="15">
      <c r="A35" s="26">
        <v>32</v>
      </c>
      <c r="B35" s="32" t="s">
        <v>38</v>
      </c>
      <c r="C35" s="32" t="s">
        <v>518</v>
      </c>
      <c r="D35" s="34"/>
      <c r="E35" s="32" t="s">
        <v>526</v>
      </c>
      <c r="F35" s="20">
        <f t="shared" si="1"/>
        <v>2</v>
      </c>
      <c r="G35" s="33">
        <v>2</v>
      </c>
      <c r="H35" s="25">
        <f t="shared" si="2"/>
        <v>174.45999999999998</v>
      </c>
      <c r="I35" s="26"/>
      <c r="J35" s="26"/>
      <c r="K35" s="26"/>
      <c r="L35" s="16"/>
      <c r="M35" s="26"/>
      <c r="N35" s="26"/>
      <c r="O35" s="26"/>
      <c r="P35" s="26"/>
      <c r="Q35" s="26">
        <v>89.44</v>
      </c>
      <c r="R35" s="26"/>
      <c r="S35" s="26">
        <v>85.02</v>
      </c>
      <c r="T35" s="26"/>
      <c r="U35" s="26"/>
      <c r="V35" s="26"/>
      <c r="W35" s="26"/>
      <c r="X35" s="26"/>
      <c r="Y35" s="26"/>
      <c r="Z35" s="19">
        <f t="shared" si="15"/>
        <v>174.45999999999998</v>
      </c>
      <c r="AA35" s="7">
        <f>SUM(LARGE(AB35:AN35,{1,2,3,4,5,6,7,8}))</f>
        <v>174.45999999999998</v>
      </c>
      <c r="AB35" s="7">
        <f t="shared" si="3"/>
        <v>0</v>
      </c>
      <c r="AC35" s="7">
        <f t="shared" si="4"/>
        <v>0</v>
      </c>
      <c r="AD35" s="7">
        <f t="shared" si="5"/>
        <v>0</v>
      </c>
      <c r="AE35" s="7">
        <f t="shared" si="6"/>
        <v>0</v>
      </c>
      <c r="AF35" s="7">
        <f t="shared" si="7"/>
        <v>89.44</v>
      </c>
      <c r="AG35" s="7">
        <f t="shared" si="8"/>
        <v>85.02</v>
      </c>
      <c r="AH35" s="7">
        <f t="shared" si="9"/>
        <v>0</v>
      </c>
      <c r="AI35" s="7">
        <f t="shared" si="10"/>
        <v>0</v>
      </c>
      <c r="AJ35" s="7">
        <f t="shared" si="11"/>
        <v>0</v>
      </c>
      <c r="AK35" s="7">
        <f t="shared" si="12"/>
        <v>0</v>
      </c>
      <c r="AL35" s="7">
        <f t="shared" si="13"/>
        <v>0</v>
      </c>
      <c r="AM35" s="7">
        <f t="shared" si="14"/>
        <v>0</v>
      </c>
    </row>
    <row r="36" spans="1:39" s="11" customFormat="1" ht="15">
      <c r="A36" s="26">
        <v>33</v>
      </c>
      <c r="B36" s="32" t="s">
        <v>327</v>
      </c>
      <c r="C36" s="32" t="s">
        <v>49</v>
      </c>
      <c r="D36" s="34"/>
      <c r="E36" s="32" t="s">
        <v>285</v>
      </c>
      <c r="F36" s="20">
        <f aca="true" t="shared" si="16" ref="F36:F67">COUNT(I36:Y36)</f>
        <v>2</v>
      </c>
      <c r="G36" s="33">
        <v>2</v>
      </c>
      <c r="H36" s="25">
        <f aca="true" t="shared" si="17" ref="H36:H67">+Z36</f>
        <v>171.81</v>
      </c>
      <c r="I36" s="26">
        <v>90.83</v>
      </c>
      <c r="J36" s="26"/>
      <c r="K36" s="26"/>
      <c r="L36" s="16"/>
      <c r="M36" s="26"/>
      <c r="N36" s="26"/>
      <c r="O36" s="26"/>
      <c r="P36" s="26"/>
      <c r="Q36" s="26"/>
      <c r="R36" s="26"/>
      <c r="S36" s="26"/>
      <c r="T36" s="26"/>
      <c r="U36" s="26">
        <v>80.98</v>
      </c>
      <c r="V36" s="26"/>
      <c r="W36" s="26"/>
      <c r="X36" s="26"/>
      <c r="Y36" s="26"/>
      <c r="Z36" s="19">
        <f t="shared" si="15"/>
        <v>171.81</v>
      </c>
      <c r="AA36" s="7">
        <f>SUM(LARGE(AB36:AN36,{1,2,3,4,5,6,7,8}))</f>
        <v>171.81</v>
      </c>
      <c r="AB36" s="7">
        <f aca="true" t="shared" si="18" ref="AB36:AB67">+IF(COUNT($I36:$O36)&gt;0,LARGE($I36:$O36,1),0)</f>
        <v>90.83</v>
      </c>
      <c r="AC36" s="7">
        <f aca="true" t="shared" si="19" ref="AC36:AC67">+IF(COUNT($I36:$O36)&gt;1,LARGE($I36:$O36,2),0)</f>
        <v>0</v>
      </c>
      <c r="AD36" s="7">
        <f aca="true" t="shared" si="20" ref="AD36:AD67">+IF(COUNT($I36:$O36)&gt;2,LARGE($I36:$O36,3),0)</f>
        <v>0</v>
      </c>
      <c r="AE36" s="7">
        <f aca="true" t="shared" si="21" ref="AE36:AE67">+IF(COUNT($I36:$O36)&gt;3,LARGE($I36:$O36,4),0)</f>
        <v>0</v>
      </c>
      <c r="AF36" s="7">
        <f aca="true" t="shared" si="22" ref="AF36:AF67">+IF(COUNT($P36:$Y36)&gt;0,LARGE($P36:$Y36,1),0)</f>
        <v>80.98</v>
      </c>
      <c r="AG36" s="7">
        <f aca="true" t="shared" si="23" ref="AG36:AG67">+IF(COUNT($P36:$Y36)&gt;1,LARGE($P36:$Y36,2),0)</f>
        <v>0</v>
      </c>
      <c r="AH36" s="7">
        <f aca="true" t="shared" si="24" ref="AH36:AH67">+IF(COUNT($P36:$Y36)&gt;2,LARGE($P36:$Y36,3),0)</f>
        <v>0</v>
      </c>
      <c r="AI36" s="7">
        <f aca="true" t="shared" si="25" ref="AI36:AI67">+IF(COUNT($P36:$Y36)&gt;3,LARGE($P36:$Y36,4),0)</f>
        <v>0</v>
      </c>
      <c r="AJ36" s="7">
        <f aca="true" t="shared" si="26" ref="AJ36:AJ67">+IF(COUNT($P36:$Y36)&gt;4,LARGE($P36:$Y36,5),0)</f>
        <v>0</v>
      </c>
      <c r="AK36" s="7">
        <f aca="true" t="shared" si="27" ref="AK36:AK67">+IF(COUNT($P36:$Y36)&gt;5,LARGE($P36:$Y36,6),0)</f>
        <v>0</v>
      </c>
      <c r="AL36" s="7">
        <f aca="true" t="shared" si="28" ref="AL36:AL67">+IF(COUNT($P36:$Y36)&gt;6,LARGE($P36:$Y36,7),0)</f>
        <v>0</v>
      </c>
      <c r="AM36" s="7">
        <f aca="true" t="shared" si="29" ref="AM36:AM67">+IF(COUNT($P36:$Y36)&gt;7,LARGE($P36:$Y36,8),0)</f>
        <v>0</v>
      </c>
    </row>
    <row r="37" spans="1:39" s="11" customFormat="1" ht="15">
      <c r="A37" s="26">
        <v>34</v>
      </c>
      <c r="B37" s="32" t="s">
        <v>408</v>
      </c>
      <c r="C37" s="32" t="s">
        <v>638</v>
      </c>
      <c r="D37" s="34"/>
      <c r="E37" s="32" t="s">
        <v>59</v>
      </c>
      <c r="F37" s="20">
        <f t="shared" si="16"/>
        <v>2</v>
      </c>
      <c r="G37" s="33">
        <v>2</v>
      </c>
      <c r="H37" s="25">
        <f t="shared" si="17"/>
        <v>170.81</v>
      </c>
      <c r="I37" s="26"/>
      <c r="J37" s="26"/>
      <c r="K37" s="26"/>
      <c r="L37" s="16"/>
      <c r="M37" s="26"/>
      <c r="N37" s="26"/>
      <c r="O37" s="26"/>
      <c r="P37" s="26"/>
      <c r="Q37" s="26"/>
      <c r="R37" s="26"/>
      <c r="S37" s="26">
        <v>83.64</v>
      </c>
      <c r="T37" s="26"/>
      <c r="U37" s="26"/>
      <c r="V37" s="26"/>
      <c r="W37" s="26">
        <v>87.17</v>
      </c>
      <c r="X37" s="26"/>
      <c r="Y37" s="26"/>
      <c r="Z37" s="19">
        <f t="shared" si="15"/>
        <v>170.81</v>
      </c>
      <c r="AA37" s="7">
        <f>SUM(LARGE(AB37:AN37,{1,2,3,4,5,6,7,8}))</f>
        <v>170.81</v>
      </c>
      <c r="AB37" s="7">
        <f t="shared" si="18"/>
        <v>0</v>
      </c>
      <c r="AC37" s="7">
        <f t="shared" si="19"/>
        <v>0</v>
      </c>
      <c r="AD37" s="7">
        <f t="shared" si="20"/>
        <v>0</v>
      </c>
      <c r="AE37" s="7">
        <f t="shared" si="21"/>
        <v>0</v>
      </c>
      <c r="AF37" s="7">
        <f t="shared" si="22"/>
        <v>87.17</v>
      </c>
      <c r="AG37" s="7">
        <f t="shared" si="23"/>
        <v>83.64</v>
      </c>
      <c r="AH37" s="7">
        <f t="shared" si="24"/>
        <v>0</v>
      </c>
      <c r="AI37" s="7">
        <f t="shared" si="25"/>
        <v>0</v>
      </c>
      <c r="AJ37" s="7">
        <f t="shared" si="26"/>
        <v>0</v>
      </c>
      <c r="AK37" s="7">
        <f t="shared" si="27"/>
        <v>0</v>
      </c>
      <c r="AL37" s="7">
        <f t="shared" si="28"/>
        <v>0</v>
      </c>
      <c r="AM37" s="7">
        <f t="shared" si="29"/>
        <v>0</v>
      </c>
    </row>
    <row r="38" spans="1:39" s="11" customFormat="1" ht="15">
      <c r="A38" s="26">
        <v>35</v>
      </c>
      <c r="B38" s="32" t="s">
        <v>336</v>
      </c>
      <c r="C38" s="32" t="s">
        <v>337</v>
      </c>
      <c r="D38" s="34"/>
      <c r="E38" s="32" t="s">
        <v>285</v>
      </c>
      <c r="F38" s="20">
        <f t="shared" si="16"/>
        <v>2</v>
      </c>
      <c r="G38" s="33">
        <v>2</v>
      </c>
      <c r="H38" s="25">
        <f t="shared" si="17"/>
        <v>156.08999999999997</v>
      </c>
      <c r="I38" s="26">
        <v>76.99</v>
      </c>
      <c r="J38" s="26"/>
      <c r="K38" s="26"/>
      <c r="L38" s="16"/>
      <c r="M38" s="26"/>
      <c r="N38" s="26"/>
      <c r="O38" s="26"/>
      <c r="P38" s="26"/>
      <c r="Q38" s="26"/>
      <c r="R38" s="26"/>
      <c r="S38" s="26"/>
      <c r="T38" s="26"/>
      <c r="U38" s="26">
        <v>79.1</v>
      </c>
      <c r="V38" s="26"/>
      <c r="W38" s="26"/>
      <c r="X38" s="26"/>
      <c r="Y38" s="26"/>
      <c r="Z38" s="19">
        <f t="shared" si="15"/>
        <v>156.08999999999997</v>
      </c>
      <c r="AA38" s="7">
        <f>SUM(LARGE(AB38:AN38,{1,2,3,4,5,6,7,8}))</f>
        <v>156.08999999999997</v>
      </c>
      <c r="AB38" s="7">
        <f t="shared" si="18"/>
        <v>76.99</v>
      </c>
      <c r="AC38" s="7">
        <f t="shared" si="19"/>
        <v>0</v>
      </c>
      <c r="AD38" s="7">
        <f t="shared" si="20"/>
        <v>0</v>
      </c>
      <c r="AE38" s="7">
        <f t="shared" si="21"/>
        <v>0</v>
      </c>
      <c r="AF38" s="7">
        <f t="shared" si="22"/>
        <v>79.1</v>
      </c>
      <c r="AG38" s="7">
        <f t="shared" si="23"/>
        <v>0</v>
      </c>
      <c r="AH38" s="7">
        <f t="shared" si="24"/>
        <v>0</v>
      </c>
      <c r="AI38" s="7">
        <f t="shared" si="25"/>
        <v>0</v>
      </c>
      <c r="AJ38" s="7">
        <f t="shared" si="26"/>
        <v>0</v>
      </c>
      <c r="AK38" s="7">
        <f t="shared" si="27"/>
        <v>0</v>
      </c>
      <c r="AL38" s="7">
        <f t="shared" si="28"/>
        <v>0</v>
      </c>
      <c r="AM38" s="7">
        <f t="shared" si="29"/>
        <v>0</v>
      </c>
    </row>
    <row r="39" spans="1:39" s="11" customFormat="1" ht="15">
      <c r="A39" s="26">
        <v>36</v>
      </c>
      <c r="B39" s="32" t="s">
        <v>220</v>
      </c>
      <c r="C39" s="32" t="s">
        <v>313</v>
      </c>
      <c r="D39" s="34"/>
      <c r="E39" s="32" t="s">
        <v>61</v>
      </c>
      <c r="F39" s="20">
        <f t="shared" si="16"/>
        <v>2</v>
      </c>
      <c r="G39" s="33">
        <v>2</v>
      </c>
      <c r="H39" s="25">
        <f t="shared" si="17"/>
        <v>155.05</v>
      </c>
      <c r="I39" s="26">
        <v>77.56</v>
      </c>
      <c r="J39" s="26"/>
      <c r="K39" s="26"/>
      <c r="L39" s="16"/>
      <c r="M39" s="26"/>
      <c r="N39" s="26">
        <v>77.49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9">
        <f t="shared" si="15"/>
        <v>155.05</v>
      </c>
      <c r="AA39" s="7">
        <f>SUM(LARGE(AB39:AN39,{1,2,3,4,5,6,7,8}))</f>
        <v>155.05</v>
      </c>
      <c r="AB39" s="7">
        <f t="shared" si="18"/>
        <v>77.56</v>
      </c>
      <c r="AC39" s="7">
        <f t="shared" si="19"/>
        <v>77.49</v>
      </c>
      <c r="AD39" s="7">
        <f t="shared" si="20"/>
        <v>0</v>
      </c>
      <c r="AE39" s="7">
        <f t="shared" si="21"/>
        <v>0</v>
      </c>
      <c r="AF39" s="7">
        <f t="shared" si="22"/>
        <v>0</v>
      </c>
      <c r="AG39" s="7">
        <f t="shared" si="23"/>
        <v>0</v>
      </c>
      <c r="AH39" s="7">
        <f t="shared" si="24"/>
        <v>0</v>
      </c>
      <c r="AI39" s="7">
        <f t="shared" si="25"/>
        <v>0</v>
      </c>
      <c r="AJ39" s="7">
        <f t="shared" si="26"/>
        <v>0</v>
      </c>
      <c r="AK39" s="7">
        <f t="shared" si="27"/>
        <v>0</v>
      </c>
      <c r="AL39" s="7">
        <f t="shared" si="28"/>
        <v>0</v>
      </c>
      <c r="AM39" s="7">
        <f t="shared" si="29"/>
        <v>0</v>
      </c>
    </row>
    <row r="40" spans="1:39" s="11" customFormat="1" ht="15">
      <c r="A40" s="26">
        <v>37</v>
      </c>
      <c r="B40" s="32" t="s">
        <v>33</v>
      </c>
      <c r="C40" s="32" t="s">
        <v>343</v>
      </c>
      <c r="D40" s="34"/>
      <c r="E40" s="32" t="s">
        <v>333</v>
      </c>
      <c r="F40" s="20">
        <f t="shared" si="16"/>
        <v>2</v>
      </c>
      <c r="G40" s="33">
        <v>2</v>
      </c>
      <c r="H40" s="25">
        <f t="shared" si="17"/>
        <v>149.09</v>
      </c>
      <c r="I40" s="26">
        <v>74.67</v>
      </c>
      <c r="J40" s="26"/>
      <c r="K40" s="26"/>
      <c r="L40" s="16"/>
      <c r="M40" s="26"/>
      <c r="N40" s="26"/>
      <c r="O40" s="26"/>
      <c r="P40" s="26"/>
      <c r="Q40" s="26"/>
      <c r="R40" s="26"/>
      <c r="S40" s="26">
        <v>74.42</v>
      </c>
      <c r="T40" s="26"/>
      <c r="U40" s="26"/>
      <c r="V40" s="26"/>
      <c r="W40" s="26"/>
      <c r="X40" s="26"/>
      <c r="Y40" s="26"/>
      <c r="Z40" s="19">
        <f t="shared" si="15"/>
        <v>149.09</v>
      </c>
      <c r="AA40" s="7">
        <f>SUM(LARGE(AB40:AN40,{1,2,3,4,5,6,7,8}))</f>
        <v>149.09</v>
      </c>
      <c r="AB40" s="7">
        <f t="shared" si="18"/>
        <v>74.67</v>
      </c>
      <c r="AC40" s="7">
        <f t="shared" si="19"/>
        <v>0</v>
      </c>
      <c r="AD40" s="7">
        <f t="shared" si="20"/>
        <v>0</v>
      </c>
      <c r="AE40" s="7">
        <f t="shared" si="21"/>
        <v>0</v>
      </c>
      <c r="AF40" s="7">
        <f t="shared" si="22"/>
        <v>74.42</v>
      </c>
      <c r="AG40" s="7">
        <f t="shared" si="23"/>
        <v>0</v>
      </c>
      <c r="AH40" s="7">
        <f t="shared" si="24"/>
        <v>0</v>
      </c>
      <c r="AI40" s="7">
        <f t="shared" si="25"/>
        <v>0</v>
      </c>
      <c r="AJ40" s="7">
        <f t="shared" si="26"/>
        <v>0</v>
      </c>
      <c r="AK40" s="7">
        <f t="shared" si="27"/>
        <v>0</v>
      </c>
      <c r="AL40" s="7">
        <f t="shared" si="28"/>
        <v>0</v>
      </c>
      <c r="AM40" s="7">
        <f t="shared" si="29"/>
        <v>0</v>
      </c>
    </row>
    <row r="41" spans="1:39" s="11" customFormat="1" ht="15">
      <c r="A41" s="26">
        <v>38</v>
      </c>
      <c r="B41" s="32" t="s">
        <v>366</v>
      </c>
      <c r="C41" s="32" t="s">
        <v>713</v>
      </c>
      <c r="D41" s="34"/>
      <c r="E41" s="32" t="s">
        <v>61</v>
      </c>
      <c r="F41" s="20">
        <f t="shared" si="16"/>
        <v>2</v>
      </c>
      <c r="G41" s="33">
        <v>2</v>
      </c>
      <c r="H41" s="25">
        <f t="shared" si="17"/>
        <v>141.82</v>
      </c>
      <c r="I41" s="26"/>
      <c r="J41" s="26"/>
      <c r="K41" s="26"/>
      <c r="L41" s="16"/>
      <c r="M41" s="26"/>
      <c r="N41" s="26"/>
      <c r="O41" s="26">
        <v>65.35</v>
      </c>
      <c r="P41" s="26"/>
      <c r="Q41" s="26"/>
      <c r="R41" s="26"/>
      <c r="S41" s="26"/>
      <c r="T41" s="26"/>
      <c r="U41" s="26"/>
      <c r="V41" s="26"/>
      <c r="W41" s="26"/>
      <c r="X41" s="26"/>
      <c r="Y41" s="26">
        <v>76.47</v>
      </c>
      <c r="Z41" s="19">
        <f t="shared" si="15"/>
        <v>141.82</v>
      </c>
      <c r="AA41" s="7">
        <f>SUM(LARGE(AB41:AN41,{1,2,3,4,5,6,7,8}))</f>
        <v>141.82</v>
      </c>
      <c r="AB41" s="7">
        <f t="shared" si="18"/>
        <v>65.35</v>
      </c>
      <c r="AC41" s="7">
        <f t="shared" si="19"/>
        <v>0</v>
      </c>
      <c r="AD41" s="7">
        <f t="shared" si="20"/>
        <v>0</v>
      </c>
      <c r="AE41" s="7">
        <f t="shared" si="21"/>
        <v>0</v>
      </c>
      <c r="AF41" s="7">
        <f t="shared" si="22"/>
        <v>76.47</v>
      </c>
      <c r="AG41" s="7">
        <f t="shared" si="23"/>
        <v>0</v>
      </c>
      <c r="AH41" s="7">
        <f t="shared" si="24"/>
        <v>0</v>
      </c>
      <c r="AI41" s="7">
        <f t="shared" si="25"/>
        <v>0</v>
      </c>
      <c r="AJ41" s="7">
        <f t="shared" si="26"/>
        <v>0</v>
      </c>
      <c r="AK41" s="7">
        <f t="shared" si="27"/>
        <v>0</v>
      </c>
      <c r="AL41" s="7">
        <f t="shared" si="28"/>
        <v>0</v>
      </c>
      <c r="AM41" s="7">
        <f t="shared" si="29"/>
        <v>0</v>
      </c>
    </row>
    <row r="42" spans="1:39" s="11" customFormat="1" ht="15">
      <c r="A42" s="26">
        <v>39</v>
      </c>
      <c r="B42" s="32" t="s">
        <v>608</v>
      </c>
      <c r="C42" s="32" t="s">
        <v>542</v>
      </c>
      <c r="D42" s="34"/>
      <c r="E42" s="32" t="s">
        <v>478</v>
      </c>
      <c r="F42" s="20">
        <f t="shared" si="16"/>
        <v>2</v>
      </c>
      <c r="G42" s="33">
        <v>2</v>
      </c>
      <c r="H42" s="25">
        <f t="shared" si="17"/>
        <v>141.24</v>
      </c>
      <c r="I42" s="26"/>
      <c r="J42" s="26"/>
      <c r="K42" s="26"/>
      <c r="L42" s="16"/>
      <c r="M42" s="26"/>
      <c r="N42" s="26"/>
      <c r="O42" s="26"/>
      <c r="P42" s="26"/>
      <c r="Q42" s="26"/>
      <c r="R42" s="26"/>
      <c r="S42" s="26"/>
      <c r="T42" s="26">
        <v>69.65</v>
      </c>
      <c r="U42" s="26"/>
      <c r="V42" s="26"/>
      <c r="W42" s="26">
        <v>71.59</v>
      </c>
      <c r="X42" s="26"/>
      <c r="Y42" s="26"/>
      <c r="Z42" s="19">
        <f t="shared" si="15"/>
        <v>141.24</v>
      </c>
      <c r="AA42" s="7">
        <f>SUM(LARGE(AB42:AN42,{1,2,3,4,5,6,7,8}))</f>
        <v>141.24</v>
      </c>
      <c r="AB42" s="7">
        <f t="shared" si="18"/>
        <v>0</v>
      </c>
      <c r="AC42" s="7">
        <f t="shared" si="19"/>
        <v>0</v>
      </c>
      <c r="AD42" s="7">
        <f t="shared" si="20"/>
        <v>0</v>
      </c>
      <c r="AE42" s="7">
        <f t="shared" si="21"/>
        <v>0</v>
      </c>
      <c r="AF42" s="7">
        <f t="shared" si="22"/>
        <v>71.59</v>
      </c>
      <c r="AG42" s="7">
        <f t="shared" si="23"/>
        <v>69.65</v>
      </c>
      <c r="AH42" s="7">
        <f t="shared" si="24"/>
        <v>0</v>
      </c>
      <c r="AI42" s="7">
        <f t="shared" si="25"/>
        <v>0</v>
      </c>
      <c r="AJ42" s="7">
        <f t="shared" si="26"/>
        <v>0</v>
      </c>
      <c r="AK42" s="7">
        <f t="shared" si="27"/>
        <v>0</v>
      </c>
      <c r="AL42" s="7">
        <f t="shared" si="28"/>
        <v>0</v>
      </c>
      <c r="AM42" s="7">
        <f t="shared" si="29"/>
        <v>0</v>
      </c>
    </row>
    <row r="43" spans="1:39" s="11" customFormat="1" ht="15">
      <c r="A43" s="26">
        <v>40</v>
      </c>
      <c r="B43" s="32" t="s">
        <v>133</v>
      </c>
      <c r="C43" s="32" t="s">
        <v>701</v>
      </c>
      <c r="D43" s="34"/>
      <c r="E43" s="32" t="s">
        <v>63</v>
      </c>
      <c r="F43" s="20">
        <f t="shared" si="16"/>
        <v>2</v>
      </c>
      <c r="G43" s="33">
        <v>2</v>
      </c>
      <c r="H43" s="25">
        <f t="shared" si="17"/>
        <v>139.04</v>
      </c>
      <c r="I43" s="26"/>
      <c r="J43" s="26"/>
      <c r="K43" s="26"/>
      <c r="L43" s="16"/>
      <c r="M43" s="26"/>
      <c r="N43" s="26"/>
      <c r="O43" s="26"/>
      <c r="P43" s="26"/>
      <c r="Q43" s="26"/>
      <c r="R43" s="26"/>
      <c r="S43" s="26"/>
      <c r="T43" s="26"/>
      <c r="U43" s="26"/>
      <c r="V43" s="26">
        <v>67.69</v>
      </c>
      <c r="W43" s="26"/>
      <c r="X43" s="26"/>
      <c r="Y43" s="26">
        <v>71.35</v>
      </c>
      <c r="Z43" s="19">
        <f t="shared" si="15"/>
        <v>139.04</v>
      </c>
      <c r="AA43" s="7">
        <f>SUM(LARGE(AB43:AN43,{1,2,3,4,5,6,7,8}))</f>
        <v>139.04</v>
      </c>
      <c r="AB43" s="7">
        <f t="shared" si="18"/>
        <v>0</v>
      </c>
      <c r="AC43" s="7">
        <f t="shared" si="19"/>
        <v>0</v>
      </c>
      <c r="AD43" s="7">
        <f t="shared" si="20"/>
        <v>0</v>
      </c>
      <c r="AE43" s="7">
        <f t="shared" si="21"/>
        <v>0</v>
      </c>
      <c r="AF43" s="7">
        <f t="shared" si="22"/>
        <v>71.35</v>
      </c>
      <c r="AG43" s="7">
        <f t="shared" si="23"/>
        <v>67.69</v>
      </c>
      <c r="AH43" s="7">
        <f t="shared" si="24"/>
        <v>0</v>
      </c>
      <c r="AI43" s="7">
        <f t="shared" si="25"/>
        <v>0</v>
      </c>
      <c r="AJ43" s="7">
        <f t="shared" si="26"/>
        <v>0</v>
      </c>
      <c r="AK43" s="7">
        <f t="shared" si="27"/>
        <v>0</v>
      </c>
      <c r="AL43" s="7">
        <f t="shared" si="28"/>
        <v>0</v>
      </c>
      <c r="AM43" s="7">
        <f t="shared" si="29"/>
        <v>0</v>
      </c>
    </row>
    <row r="44" spans="1:39" s="11" customFormat="1" ht="15">
      <c r="A44" s="26">
        <v>41</v>
      </c>
      <c r="B44" s="32" t="s">
        <v>140</v>
      </c>
      <c r="C44" s="32" t="s">
        <v>141</v>
      </c>
      <c r="D44" s="34"/>
      <c r="E44" s="32" t="s">
        <v>88</v>
      </c>
      <c r="F44" s="20">
        <f t="shared" si="16"/>
        <v>2</v>
      </c>
      <c r="G44" s="33">
        <v>2</v>
      </c>
      <c r="H44" s="25">
        <f t="shared" si="17"/>
        <v>116.1</v>
      </c>
      <c r="I44" s="26"/>
      <c r="J44" s="26">
        <v>53.09</v>
      </c>
      <c r="K44" s="26"/>
      <c r="L44" s="1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>
        <v>63.01</v>
      </c>
      <c r="X44" s="26"/>
      <c r="Y44" s="26"/>
      <c r="Z44" s="19">
        <f t="shared" si="15"/>
        <v>116.1</v>
      </c>
      <c r="AA44" s="7">
        <f>SUM(LARGE(AB44:AN44,{1,2,3,4,5,6,7,8}))</f>
        <v>116.1</v>
      </c>
      <c r="AB44" s="7">
        <f t="shared" si="18"/>
        <v>53.09</v>
      </c>
      <c r="AC44" s="7">
        <f t="shared" si="19"/>
        <v>0</v>
      </c>
      <c r="AD44" s="7">
        <f t="shared" si="20"/>
        <v>0</v>
      </c>
      <c r="AE44" s="7">
        <f t="shared" si="21"/>
        <v>0</v>
      </c>
      <c r="AF44" s="7">
        <f t="shared" si="22"/>
        <v>63.01</v>
      </c>
      <c r="AG44" s="7">
        <f t="shared" si="23"/>
        <v>0</v>
      </c>
      <c r="AH44" s="7">
        <f t="shared" si="24"/>
        <v>0</v>
      </c>
      <c r="AI44" s="7">
        <f t="shared" si="25"/>
        <v>0</v>
      </c>
      <c r="AJ44" s="7">
        <f t="shared" si="26"/>
        <v>0</v>
      </c>
      <c r="AK44" s="7">
        <f t="shared" si="27"/>
        <v>0</v>
      </c>
      <c r="AL44" s="7">
        <f t="shared" si="28"/>
        <v>0</v>
      </c>
      <c r="AM44" s="7">
        <f t="shared" si="29"/>
        <v>0</v>
      </c>
    </row>
    <row r="45" spans="1:39" s="11" customFormat="1" ht="15">
      <c r="A45" s="26">
        <v>42</v>
      </c>
      <c r="B45" s="32" t="s">
        <v>654</v>
      </c>
      <c r="C45" s="32" t="s">
        <v>49</v>
      </c>
      <c r="D45" s="34"/>
      <c r="E45" s="32"/>
      <c r="F45" s="20">
        <f t="shared" si="16"/>
        <v>1</v>
      </c>
      <c r="G45" s="33">
        <v>1</v>
      </c>
      <c r="H45" s="25">
        <f t="shared" si="17"/>
        <v>96.04</v>
      </c>
      <c r="I45" s="26"/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96.04</v>
      </c>
      <c r="X45" s="26"/>
      <c r="Y45" s="26"/>
      <c r="Z45" s="19">
        <f t="shared" si="15"/>
        <v>96.04</v>
      </c>
      <c r="AA45" s="7">
        <f>SUM(LARGE(AB45:AN45,{1,2,3,4,5,6,7,8}))</f>
        <v>96.04</v>
      </c>
      <c r="AB45" s="7">
        <f t="shared" si="18"/>
        <v>0</v>
      </c>
      <c r="AC45" s="7">
        <f t="shared" si="19"/>
        <v>0</v>
      </c>
      <c r="AD45" s="7">
        <f t="shared" si="20"/>
        <v>0</v>
      </c>
      <c r="AE45" s="7">
        <f t="shared" si="21"/>
        <v>0</v>
      </c>
      <c r="AF45" s="7">
        <f t="shared" si="22"/>
        <v>96.04</v>
      </c>
      <c r="AG45" s="7">
        <f t="shared" si="23"/>
        <v>0</v>
      </c>
      <c r="AH45" s="7">
        <f t="shared" si="24"/>
        <v>0</v>
      </c>
      <c r="AI45" s="7">
        <f t="shared" si="25"/>
        <v>0</v>
      </c>
      <c r="AJ45" s="7">
        <f t="shared" si="26"/>
        <v>0</v>
      </c>
      <c r="AK45" s="7">
        <f t="shared" si="27"/>
        <v>0</v>
      </c>
      <c r="AL45" s="7">
        <f t="shared" si="28"/>
        <v>0</v>
      </c>
      <c r="AM45" s="7">
        <f t="shared" si="29"/>
        <v>0</v>
      </c>
    </row>
    <row r="46" spans="1:39" s="11" customFormat="1" ht="15">
      <c r="A46" s="26">
        <v>43</v>
      </c>
      <c r="B46" s="32" t="s">
        <v>466</v>
      </c>
      <c r="C46" s="32" t="s">
        <v>129</v>
      </c>
      <c r="D46" s="34"/>
      <c r="E46" s="32" t="s">
        <v>60</v>
      </c>
      <c r="F46" s="20">
        <f t="shared" si="16"/>
        <v>1</v>
      </c>
      <c r="G46" s="33">
        <v>1</v>
      </c>
      <c r="H46" s="25">
        <f t="shared" si="17"/>
        <v>94.98</v>
      </c>
      <c r="I46" s="26"/>
      <c r="J46" s="26"/>
      <c r="K46" s="26"/>
      <c r="L46" s="16"/>
      <c r="M46" s="26"/>
      <c r="N46" s="26"/>
      <c r="O46" s="26"/>
      <c r="P46" s="26">
        <v>94.98</v>
      </c>
      <c r="Q46" s="26"/>
      <c r="R46" s="26"/>
      <c r="S46" s="26"/>
      <c r="T46" s="26"/>
      <c r="U46" s="26"/>
      <c r="V46" s="26"/>
      <c r="W46" s="26"/>
      <c r="X46" s="26"/>
      <c r="Y46" s="26"/>
      <c r="Z46" s="19">
        <f t="shared" si="15"/>
        <v>94.98</v>
      </c>
      <c r="AA46" s="7">
        <f>SUM(LARGE(AB46:AN46,{1,2,3,4,5,6,7,8}))</f>
        <v>94.98</v>
      </c>
      <c r="AB46" s="7">
        <f t="shared" si="18"/>
        <v>0</v>
      </c>
      <c r="AC46" s="7">
        <f t="shared" si="19"/>
        <v>0</v>
      </c>
      <c r="AD46" s="7">
        <f t="shared" si="20"/>
        <v>0</v>
      </c>
      <c r="AE46" s="7">
        <f t="shared" si="21"/>
        <v>0</v>
      </c>
      <c r="AF46" s="7">
        <f t="shared" si="22"/>
        <v>94.98</v>
      </c>
      <c r="AG46" s="7">
        <f t="shared" si="23"/>
        <v>0</v>
      </c>
      <c r="AH46" s="7">
        <f t="shared" si="24"/>
        <v>0</v>
      </c>
      <c r="AI46" s="7">
        <f t="shared" si="25"/>
        <v>0</v>
      </c>
      <c r="AJ46" s="7">
        <f t="shared" si="26"/>
        <v>0</v>
      </c>
      <c r="AK46" s="7">
        <f t="shared" si="27"/>
        <v>0</v>
      </c>
      <c r="AL46" s="7">
        <f t="shared" si="28"/>
        <v>0</v>
      </c>
      <c r="AM46" s="7">
        <f t="shared" si="29"/>
        <v>0</v>
      </c>
    </row>
    <row r="47" spans="1:39" s="11" customFormat="1" ht="15">
      <c r="A47" s="26">
        <v>44</v>
      </c>
      <c r="B47" s="32" t="s">
        <v>121</v>
      </c>
      <c r="C47" s="32" t="s">
        <v>122</v>
      </c>
      <c r="D47" s="34"/>
      <c r="E47" s="32" t="s">
        <v>60</v>
      </c>
      <c r="F47" s="20">
        <f t="shared" si="16"/>
        <v>1</v>
      </c>
      <c r="G47" s="33">
        <v>1</v>
      </c>
      <c r="H47" s="25">
        <f t="shared" si="17"/>
        <v>94.68</v>
      </c>
      <c r="I47" s="26"/>
      <c r="J47" s="26">
        <v>94.68</v>
      </c>
      <c r="K47" s="26"/>
      <c r="L47" s="1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9">
        <f t="shared" si="15"/>
        <v>94.68</v>
      </c>
      <c r="AA47" s="7">
        <f>SUM(LARGE(AB47:AN47,{1,2,3,4,5,6,7,8}))</f>
        <v>94.68</v>
      </c>
      <c r="AB47" s="7">
        <f t="shared" si="18"/>
        <v>94.68</v>
      </c>
      <c r="AC47" s="7">
        <f t="shared" si="19"/>
        <v>0</v>
      </c>
      <c r="AD47" s="7">
        <f t="shared" si="20"/>
        <v>0</v>
      </c>
      <c r="AE47" s="7">
        <f t="shared" si="21"/>
        <v>0</v>
      </c>
      <c r="AF47" s="7">
        <f t="shared" si="22"/>
        <v>0</v>
      </c>
      <c r="AG47" s="7">
        <f t="shared" si="23"/>
        <v>0</v>
      </c>
      <c r="AH47" s="7">
        <f t="shared" si="24"/>
        <v>0</v>
      </c>
      <c r="AI47" s="7">
        <f t="shared" si="25"/>
        <v>0</v>
      </c>
      <c r="AJ47" s="7">
        <f t="shared" si="26"/>
        <v>0</v>
      </c>
      <c r="AK47" s="7">
        <f t="shared" si="27"/>
        <v>0</v>
      </c>
      <c r="AL47" s="7">
        <f t="shared" si="28"/>
        <v>0</v>
      </c>
      <c r="AM47" s="7">
        <f t="shared" si="29"/>
        <v>0</v>
      </c>
    </row>
    <row r="48" spans="1:39" s="11" customFormat="1" ht="15">
      <c r="A48" s="26">
        <v>45</v>
      </c>
      <c r="B48" s="32" t="s">
        <v>454</v>
      </c>
      <c r="C48" s="32" t="s">
        <v>453</v>
      </c>
      <c r="D48" s="34"/>
      <c r="E48" s="32" t="s">
        <v>455</v>
      </c>
      <c r="F48" s="20">
        <f t="shared" si="16"/>
        <v>1</v>
      </c>
      <c r="G48" s="33">
        <v>1</v>
      </c>
      <c r="H48" s="25">
        <f t="shared" si="17"/>
        <v>93.79</v>
      </c>
      <c r="I48" s="26"/>
      <c r="J48" s="26"/>
      <c r="K48" s="26"/>
      <c r="L48" s="26">
        <v>93.79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9">
        <f t="shared" si="15"/>
        <v>93.79</v>
      </c>
      <c r="AA48" s="7">
        <f>SUM(LARGE(AB48:AN48,{1,2,3,4,5,6,7,8}))</f>
        <v>93.79</v>
      </c>
      <c r="AB48" s="7">
        <f t="shared" si="18"/>
        <v>93.79</v>
      </c>
      <c r="AC48" s="7">
        <f t="shared" si="19"/>
        <v>0</v>
      </c>
      <c r="AD48" s="7">
        <f t="shared" si="20"/>
        <v>0</v>
      </c>
      <c r="AE48" s="7">
        <f t="shared" si="21"/>
        <v>0</v>
      </c>
      <c r="AF48" s="7">
        <f t="shared" si="22"/>
        <v>0</v>
      </c>
      <c r="AG48" s="7">
        <f t="shared" si="23"/>
        <v>0</v>
      </c>
      <c r="AH48" s="7">
        <f t="shared" si="24"/>
        <v>0</v>
      </c>
      <c r="AI48" s="7">
        <f t="shared" si="25"/>
        <v>0</v>
      </c>
      <c r="AJ48" s="7">
        <f t="shared" si="26"/>
        <v>0</v>
      </c>
      <c r="AK48" s="7">
        <f t="shared" si="27"/>
        <v>0</v>
      </c>
      <c r="AL48" s="7">
        <f t="shared" si="28"/>
        <v>0</v>
      </c>
      <c r="AM48" s="7">
        <f t="shared" si="29"/>
        <v>0</v>
      </c>
    </row>
    <row r="49" spans="1:39" s="11" customFormat="1" ht="15">
      <c r="A49" s="26">
        <v>46</v>
      </c>
      <c r="B49" s="32" t="s">
        <v>422</v>
      </c>
      <c r="C49" s="32" t="s">
        <v>616</v>
      </c>
      <c r="D49" s="34"/>
      <c r="E49" s="32" t="s">
        <v>60</v>
      </c>
      <c r="F49" s="20">
        <f t="shared" si="16"/>
        <v>1</v>
      </c>
      <c r="G49" s="33">
        <v>1</v>
      </c>
      <c r="H49" s="25">
        <f t="shared" si="17"/>
        <v>92.79</v>
      </c>
      <c r="I49" s="26"/>
      <c r="J49" s="26"/>
      <c r="K49" s="26"/>
      <c r="L49" s="16"/>
      <c r="M49" s="26"/>
      <c r="N49" s="26"/>
      <c r="O49" s="26">
        <v>92.79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9">
        <f aca="true" t="shared" si="30" ref="Z49:Z80">SUM(I49:Y49)</f>
        <v>92.79</v>
      </c>
      <c r="AA49" s="7">
        <f>SUM(LARGE(AB49:AN49,{1,2,3,4,5,6,7,8}))</f>
        <v>92.79</v>
      </c>
      <c r="AB49" s="7">
        <f t="shared" si="18"/>
        <v>92.79</v>
      </c>
      <c r="AC49" s="7">
        <f t="shared" si="19"/>
        <v>0</v>
      </c>
      <c r="AD49" s="7">
        <f t="shared" si="20"/>
        <v>0</v>
      </c>
      <c r="AE49" s="7">
        <f t="shared" si="21"/>
        <v>0</v>
      </c>
      <c r="AF49" s="7">
        <f t="shared" si="22"/>
        <v>0</v>
      </c>
      <c r="AG49" s="7">
        <f t="shared" si="23"/>
        <v>0</v>
      </c>
      <c r="AH49" s="7">
        <f t="shared" si="24"/>
        <v>0</v>
      </c>
      <c r="AI49" s="7">
        <f t="shared" si="25"/>
        <v>0</v>
      </c>
      <c r="AJ49" s="7">
        <f t="shared" si="26"/>
        <v>0</v>
      </c>
      <c r="AK49" s="7">
        <f t="shared" si="27"/>
        <v>0</v>
      </c>
      <c r="AL49" s="7">
        <f t="shared" si="28"/>
        <v>0</v>
      </c>
      <c r="AM49" s="7">
        <f t="shared" si="29"/>
        <v>0</v>
      </c>
    </row>
    <row r="50" spans="1:39" s="11" customFormat="1" ht="15">
      <c r="A50" s="26">
        <v>47</v>
      </c>
      <c r="B50" s="32" t="s">
        <v>38</v>
      </c>
      <c r="C50" s="32" t="s">
        <v>236</v>
      </c>
      <c r="D50" s="34"/>
      <c r="E50" s="32" t="s">
        <v>60</v>
      </c>
      <c r="F50" s="20">
        <f t="shared" si="16"/>
        <v>1</v>
      </c>
      <c r="G50" s="33">
        <v>1</v>
      </c>
      <c r="H50" s="25">
        <f t="shared" si="17"/>
        <v>88.26</v>
      </c>
      <c r="I50" s="26"/>
      <c r="J50" s="26"/>
      <c r="K50" s="26"/>
      <c r="L50" s="16"/>
      <c r="M50" s="26"/>
      <c r="N50" s="26"/>
      <c r="O50" s="26"/>
      <c r="P50" s="26"/>
      <c r="Q50" s="26"/>
      <c r="R50" s="26"/>
      <c r="S50" s="26"/>
      <c r="T50" s="26"/>
      <c r="U50" s="26">
        <v>88.26</v>
      </c>
      <c r="V50" s="26"/>
      <c r="W50" s="26"/>
      <c r="X50" s="26"/>
      <c r="Y50" s="26"/>
      <c r="Z50" s="19">
        <f t="shared" si="30"/>
        <v>88.26</v>
      </c>
      <c r="AA50" s="7">
        <f>SUM(LARGE(AB50:AN50,{1,2,3,4,5,6,7,8}))</f>
        <v>88.26</v>
      </c>
      <c r="AB50" s="7">
        <f t="shared" si="18"/>
        <v>0</v>
      </c>
      <c r="AC50" s="7">
        <f t="shared" si="19"/>
        <v>0</v>
      </c>
      <c r="AD50" s="7">
        <f t="shared" si="20"/>
        <v>0</v>
      </c>
      <c r="AE50" s="7">
        <f t="shared" si="21"/>
        <v>0</v>
      </c>
      <c r="AF50" s="7">
        <f t="shared" si="22"/>
        <v>88.26</v>
      </c>
      <c r="AG50" s="7">
        <f t="shared" si="23"/>
        <v>0</v>
      </c>
      <c r="AH50" s="7">
        <f t="shared" si="24"/>
        <v>0</v>
      </c>
      <c r="AI50" s="7">
        <f t="shared" si="25"/>
        <v>0</v>
      </c>
      <c r="AJ50" s="7">
        <f t="shared" si="26"/>
        <v>0</v>
      </c>
      <c r="AK50" s="7">
        <f t="shared" si="27"/>
        <v>0</v>
      </c>
      <c r="AL50" s="7">
        <f t="shared" si="28"/>
        <v>0</v>
      </c>
      <c r="AM50" s="7">
        <f t="shared" si="29"/>
        <v>0</v>
      </c>
    </row>
    <row r="51" spans="1:39" s="11" customFormat="1" ht="15">
      <c r="A51" s="26">
        <v>48</v>
      </c>
      <c r="B51" s="32" t="s">
        <v>40</v>
      </c>
      <c r="C51" s="32" t="s">
        <v>142</v>
      </c>
      <c r="D51" s="34"/>
      <c r="E51" s="32" t="s">
        <v>65</v>
      </c>
      <c r="F51" s="20">
        <f t="shared" si="16"/>
        <v>1</v>
      </c>
      <c r="G51" s="33">
        <v>1</v>
      </c>
      <c r="H51" s="25">
        <f t="shared" si="17"/>
        <v>85.62</v>
      </c>
      <c r="I51" s="26"/>
      <c r="J51" s="26"/>
      <c r="K51" s="26"/>
      <c r="L51" s="1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>
        <v>85.62</v>
      </c>
      <c r="Z51" s="19">
        <f t="shared" si="30"/>
        <v>85.62</v>
      </c>
      <c r="AA51" s="7">
        <f>SUM(LARGE(AB51:AN51,{1,2,3,4,5,6,7,8}))</f>
        <v>85.62</v>
      </c>
      <c r="AB51" s="7">
        <f t="shared" si="18"/>
        <v>0</v>
      </c>
      <c r="AC51" s="7">
        <f t="shared" si="19"/>
        <v>0</v>
      </c>
      <c r="AD51" s="7">
        <f t="shared" si="20"/>
        <v>0</v>
      </c>
      <c r="AE51" s="7">
        <f t="shared" si="21"/>
        <v>0</v>
      </c>
      <c r="AF51" s="7">
        <f t="shared" si="22"/>
        <v>85.62</v>
      </c>
      <c r="AG51" s="7">
        <f t="shared" si="23"/>
        <v>0</v>
      </c>
      <c r="AH51" s="7">
        <f t="shared" si="24"/>
        <v>0</v>
      </c>
      <c r="AI51" s="7">
        <f t="shared" si="25"/>
        <v>0</v>
      </c>
      <c r="AJ51" s="7">
        <f t="shared" si="26"/>
        <v>0</v>
      </c>
      <c r="AK51" s="7">
        <f t="shared" si="27"/>
        <v>0</v>
      </c>
      <c r="AL51" s="7">
        <f t="shared" si="28"/>
        <v>0</v>
      </c>
      <c r="AM51" s="7">
        <f t="shared" si="29"/>
        <v>0</v>
      </c>
    </row>
    <row r="52" spans="1:39" s="11" customFormat="1" ht="15">
      <c r="A52" s="26">
        <v>49</v>
      </c>
      <c r="B52" s="32" t="s">
        <v>527</v>
      </c>
      <c r="C52" s="32" t="s">
        <v>309</v>
      </c>
      <c r="D52" s="34"/>
      <c r="E52" s="32" t="s">
        <v>285</v>
      </c>
      <c r="F52" s="20">
        <f t="shared" si="16"/>
        <v>1</v>
      </c>
      <c r="G52" s="33">
        <v>1</v>
      </c>
      <c r="H52" s="25">
        <f t="shared" si="17"/>
        <v>85.54</v>
      </c>
      <c r="I52" s="26"/>
      <c r="J52" s="26"/>
      <c r="K52" s="26"/>
      <c r="L52" s="16"/>
      <c r="M52" s="26"/>
      <c r="N52" s="26"/>
      <c r="O52" s="26"/>
      <c r="P52" s="26"/>
      <c r="Q52" s="26">
        <v>85.54</v>
      </c>
      <c r="R52" s="26"/>
      <c r="S52" s="26"/>
      <c r="T52" s="26"/>
      <c r="U52" s="26"/>
      <c r="V52" s="26"/>
      <c r="W52" s="26"/>
      <c r="X52" s="26"/>
      <c r="Y52" s="26"/>
      <c r="Z52" s="19">
        <f t="shared" si="30"/>
        <v>85.54</v>
      </c>
      <c r="AA52" s="7">
        <f>SUM(LARGE(AB52:AN52,{1,2,3,4,5,6,7,8}))</f>
        <v>85.54</v>
      </c>
      <c r="AB52" s="7">
        <f t="shared" si="18"/>
        <v>0</v>
      </c>
      <c r="AC52" s="7">
        <f t="shared" si="19"/>
        <v>0</v>
      </c>
      <c r="AD52" s="7">
        <f t="shared" si="20"/>
        <v>0</v>
      </c>
      <c r="AE52" s="7">
        <f t="shared" si="21"/>
        <v>0</v>
      </c>
      <c r="AF52" s="7">
        <f t="shared" si="22"/>
        <v>85.54</v>
      </c>
      <c r="AG52" s="7">
        <f t="shared" si="23"/>
        <v>0</v>
      </c>
      <c r="AH52" s="7">
        <f t="shared" si="24"/>
        <v>0</v>
      </c>
      <c r="AI52" s="7">
        <f t="shared" si="25"/>
        <v>0</v>
      </c>
      <c r="AJ52" s="7">
        <f t="shared" si="26"/>
        <v>0</v>
      </c>
      <c r="AK52" s="7">
        <f t="shared" si="27"/>
        <v>0</v>
      </c>
      <c r="AL52" s="7">
        <f t="shared" si="28"/>
        <v>0</v>
      </c>
      <c r="AM52" s="7">
        <f t="shared" si="29"/>
        <v>0</v>
      </c>
    </row>
    <row r="53" spans="1:39" s="11" customFormat="1" ht="15">
      <c r="A53" s="26">
        <v>50</v>
      </c>
      <c r="B53" s="32" t="s">
        <v>327</v>
      </c>
      <c r="C53" s="32" t="s">
        <v>572</v>
      </c>
      <c r="D53" s="34"/>
      <c r="E53" s="32" t="s">
        <v>60</v>
      </c>
      <c r="F53" s="20">
        <f t="shared" si="16"/>
        <v>1</v>
      </c>
      <c r="G53" s="33">
        <v>1</v>
      </c>
      <c r="H53" s="25">
        <f t="shared" si="17"/>
        <v>85.29</v>
      </c>
      <c r="I53" s="26"/>
      <c r="J53" s="26"/>
      <c r="K53" s="26"/>
      <c r="L53" s="16"/>
      <c r="M53" s="26">
        <v>85.29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9">
        <f t="shared" si="30"/>
        <v>85.29</v>
      </c>
      <c r="AA53" s="7">
        <f>SUM(LARGE(AB53:AN53,{1,2,3,4,5,6,7,8}))</f>
        <v>85.29</v>
      </c>
      <c r="AB53" s="7">
        <f t="shared" si="18"/>
        <v>85.29</v>
      </c>
      <c r="AC53" s="7">
        <f t="shared" si="19"/>
        <v>0</v>
      </c>
      <c r="AD53" s="7">
        <f t="shared" si="20"/>
        <v>0</v>
      </c>
      <c r="AE53" s="7">
        <f t="shared" si="21"/>
        <v>0</v>
      </c>
      <c r="AF53" s="7">
        <f t="shared" si="22"/>
        <v>0</v>
      </c>
      <c r="AG53" s="7">
        <f t="shared" si="23"/>
        <v>0</v>
      </c>
      <c r="AH53" s="7">
        <f t="shared" si="24"/>
        <v>0</v>
      </c>
      <c r="AI53" s="7">
        <f t="shared" si="25"/>
        <v>0</v>
      </c>
      <c r="AJ53" s="7">
        <f t="shared" si="26"/>
        <v>0</v>
      </c>
      <c r="AK53" s="7">
        <f t="shared" si="27"/>
        <v>0</v>
      </c>
      <c r="AL53" s="7">
        <f t="shared" si="28"/>
        <v>0</v>
      </c>
      <c r="AM53" s="7">
        <f t="shared" si="29"/>
        <v>0</v>
      </c>
    </row>
    <row r="54" spans="1:39" s="11" customFormat="1" ht="15">
      <c r="A54" s="26">
        <v>51</v>
      </c>
      <c r="B54" s="32" t="s">
        <v>30</v>
      </c>
      <c r="C54" s="32" t="s">
        <v>406</v>
      </c>
      <c r="D54" s="34"/>
      <c r="E54" s="32" t="s">
        <v>441</v>
      </c>
      <c r="F54" s="20">
        <f t="shared" si="16"/>
        <v>1</v>
      </c>
      <c r="G54" s="33">
        <v>1</v>
      </c>
      <c r="H54" s="25">
        <f t="shared" si="17"/>
        <v>84.87</v>
      </c>
      <c r="I54" s="26"/>
      <c r="J54" s="26"/>
      <c r="K54" s="26"/>
      <c r="L54" s="26">
        <v>84.87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9">
        <f t="shared" si="30"/>
        <v>84.87</v>
      </c>
      <c r="AA54" s="7">
        <f>SUM(LARGE(AB54:AN54,{1,2,3,4,5,6,7,8}))</f>
        <v>84.87</v>
      </c>
      <c r="AB54" s="7">
        <f t="shared" si="18"/>
        <v>84.87</v>
      </c>
      <c r="AC54" s="7">
        <f t="shared" si="19"/>
        <v>0</v>
      </c>
      <c r="AD54" s="7">
        <f t="shared" si="20"/>
        <v>0</v>
      </c>
      <c r="AE54" s="7">
        <f t="shared" si="21"/>
        <v>0</v>
      </c>
      <c r="AF54" s="7">
        <f t="shared" si="22"/>
        <v>0</v>
      </c>
      <c r="AG54" s="7">
        <f t="shared" si="23"/>
        <v>0</v>
      </c>
      <c r="AH54" s="7">
        <f t="shared" si="24"/>
        <v>0</v>
      </c>
      <c r="AI54" s="7">
        <f t="shared" si="25"/>
        <v>0</v>
      </c>
      <c r="AJ54" s="7">
        <f t="shared" si="26"/>
        <v>0</v>
      </c>
      <c r="AK54" s="7">
        <f t="shared" si="27"/>
        <v>0</v>
      </c>
      <c r="AL54" s="7">
        <f t="shared" si="28"/>
        <v>0</v>
      </c>
      <c r="AM54" s="7">
        <f t="shared" si="29"/>
        <v>0</v>
      </c>
    </row>
    <row r="55" spans="1:39" s="11" customFormat="1" ht="15">
      <c r="A55" s="26">
        <v>52</v>
      </c>
      <c r="B55" s="32" t="s">
        <v>573</v>
      </c>
      <c r="C55" s="32" t="s">
        <v>405</v>
      </c>
      <c r="D55" s="34"/>
      <c r="E55" s="32" t="s">
        <v>60</v>
      </c>
      <c r="F55" s="20">
        <f t="shared" si="16"/>
        <v>1</v>
      </c>
      <c r="G55" s="33">
        <v>1</v>
      </c>
      <c r="H55" s="25">
        <f t="shared" si="17"/>
        <v>84.84</v>
      </c>
      <c r="I55" s="26"/>
      <c r="J55" s="26"/>
      <c r="K55" s="26"/>
      <c r="L55" s="16"/>
      <c r="M55" s="26">
        <v>84.84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9">
        <f t="shared" si="30"/>
        <v>84.84</v>
      </c>
      <c r="AA55" s="7">
        <f>SUM(LARGE(AB55:AN55,{1,2,3,4,5,6,7,8}))</f>
        <v>84.84</v>
      </c>
      <c r="AB55" s="7">
        <f t="shared" si="18"/>
        <v>84.84</v>
      </c>
      <c r="AC55" s="7">
        <f t="shared" si="19"/>
        <v>0</v>
      </c>
      <c r="AD55" s="7">
        <f t="shared" si="20"/>
        <v>0</v>
      </c>
      <c r="AE55" s="7">
        <f t="shared" si="21"/>
        <v>0</v>
      </c>
      <c r="AF55" s="7">
        <f t="shared" si="22"/>
        <v>0</v>
      </c>
      <c r="AG55" s="7">
        <f t="shared" si="23"/>
        <v>0</v>
      </c>
      <c r="AH55" s="7">
        <f t="shared" si="24"/>
        <v>0</v>
      </c>
      <c r="AI55" s="7">
        <f t="shared" si="25"/>
        <v>0</v>
      </c>
      <c r="AJ55" s="7">
        <f t="shared" si="26"/>
        <v>0</v>
      </c>
      <c r="AK55" s="7">
        <f t="shared" si="27"/>
        <v>0</v>
      </c>
      <c r="AL55" s="7">
        <f t="shared" si="28"/>
        <v>0</v>
      </c>
      <c r="AM55" s="7">
        <f t="shared" si="29"/>
        <v>0</v>
      </c>
    </row>
    <row r="56" spans="1:39" s="11" customFormat="1" ht="15">
      <c r="A56" s="26">
        <v>53</v>
      </c>
      <c r="B56" s="32" t="s">
        <v>41</v>
      </c>
      <c r="C56" s="32" t="s">
        <v>343</v>
      </c>
      <c r="D56" s="34"/>
      <c r="E56" s="32" t="s">
        <v>63</v>
      </c>
      <c r="F56" s="20">
        <f t="shared" si="16"/>
        <v>1</v>
      </c>
      <c r="G56" s="33">
        <v>1</v>
      </c>
      <c r="H56" s="25">
        <f t="shared" si="17"/>
        <v>84.73</v>
      </c>
      <c r="I56" s="26"/>
      <c r="J56" s="26"/>
      <c r="K56" s="26"/>
      <c r="L56" s="16"/>
      <c r="M56" s="26">
        <v>84.73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9">
        <f t="shared" si="30"/>
        <v>84.73</v>
      </c>
      <c r="AA56" s="7">
        <f>SUM(LARGE(AB56:AN56,{1,2,3,4,5,6,7,8}))</f>
        <v>84.73</v>
      </c>
      <c r="AB56" s="7">
        <f t="shared" si="18"/>
        <v>84.73</v>
      </c>
      <c r="AC56" s="7">
        <f t="shared" si="19"/>
        <v>0</v>
      </c>
      <c r="AD56" s="7">
        <f t="shared" si="20"/>
        <v>0</v>
      </c>
      <c r="AE56" s="7">
        <f t="shared" si="21"/>
        <v>0</v>
      </c>
      <c r="AF56" s="7">
        <f t="shared" si="22"/>
        <v>0</v>
      </c>
      <c r="AG56" s="7">
        <f t="shared" si="23"/>
        <v>0</v>
      </c>
      <c r="AH56" s="7">
        <f t="shared" si="24"/>
        <v>0</v>
      </c>
      <c r="AI56" s="7">
        <f t="shared" si="25"/>
        <v>0</v>
      </c>
      <c r="AJ56" s="7">
        <f t="shared" si="26"/>
        <v>0</v>
      </c>
      <c r="AK56" s="7">
        <f t="shared" si="27"/>
        <v>0</v>
      </c>
      <c r="AL56" s="7">
        <f t="shared" si="28"/>
        <v>0</v>
      </c>
      <c r="AM56" s="7">
        <f t="shared" si="29"/>
        <v>0</v>
      </c>
    </row>
    <row r="57" spans="1:39" s="11" customFormat="1" ht="15">
      <c r="A57" s="26">
        <v>54</v>
      </c>
      <c r="B57" s="32" t="s">
        <v>712</v>
      </c>
      <c r="C57" s="32" t="s">
        <v>707</v>
      </c>
      <c r="D57" s="34"/>
      <c r="E57" s="32" t="s">
        <v>60</v>
      </c>
      <c r="F57" s="20">
        <f t="shared" si="16"/>
        <v>1</v>
      </c>
      <c r="G57" s="33">
        <v>1</v>
      </c>
      <c r="H57" s="25">
        <f t="shared" si="17"/>
        <v>84.58</v>
      </c>
      <c r="I57" s="26"/>
      <c r="J57" s="26"/>
      <c r="K57" s="26"/>
      <c r="L57" s="16"/>
      <c r="M57" s="26"/>
      <c r="N57" s="26"/>
      <c r="O57" s="26">
        <v>84.58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9">
        <f t="shared" si="30"/>
        <v>84.58</v>
      </c>
      <c r="AA57" s="7">
        <f>SUM(LARGE(AB57:AN57,{1,2,3,4,5,6,7,8}))</f>
        <v>84.58</v>
      </c>
      <c r="AB57" s="7">
        <f t="shared" si="18"/>
        <v>84.58</v>
      </c>
      <c r="AC57" s="7">
        <f t="shared" si="19"/>
        <v>0</v>
      </c>
      <c r="AD57" s="7">
        <f t="shared" si="20"/>
        <v>0</v>
      </c>
      <c r="AE57" s="7">
        <f t="shared" si="21"/>
        <v>0</v>
      </c>
      <c r="AF57" s="7">
        <f t="shared" si="22"/>
        <v>0</v>
      </c>
      <c r="AG57" s="7">
        <f t="shared" si="23"/>
        <v>0</v>
      </c>
      <c r="AH57" s="7">
        <f t="shared" si="24"/>
        <v>0</v>
      </c>
      <c r="AI57" s="7">
        <f t="shared" si="25"/>
        <v>0</v>
      </c>
      <c r="AJ57" s="7">
        <f t="shared" si="26"/>
        <v>0</v>
      </c>
      <c r="AK57" s="7">
        <f t="shared" si="27"/>
        <v>0</v>
      </c>
      <c r="AL57" s="7">
        <f t="shared" si="28"/>
        <v>0</v>
      </c>
      <c r="AM57" s="7">
        <f t="shared" si="29"/>
        <v>0</v>
      </c>
    </row>
    <row r="58" spans="1:39" s="11" customFormat="1" ht="15">
      <c r="A58" s="26">
        <v>55</v>
      </c>
      <c r="B58" s="32" t="s">
        <v>139</v>
      </c>
      <c r="C58" s="32" t="s">
        <v>728</v>
      </c>
      <c r="D58" s="34"/>
      <c r="E58" s="32"/>
      <c r="F58" s="20">
        <f t="shared" si="16"/>
        <v>1</v>
      </c>
      <c r="G58" s="33">
        <v>1</v>
      </c>
      <c r="H58" s="25">
        <f t="shared" si="17"/>
        <v>83.48</v>
      </c>
      <c r="I58" s="26"/>
      <c r="J58" s="26"/>
      <c r="K58" s="26"/>
      <c r="L58" s="1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>
        <v>83.48</v>
      </c>
      <c r="X58" s="26"/>
      <c r="Y58" s="26"/>
      <c r="Z58" s="19">
        <f t="shared" si="30"/>
        <v>83.48</v>
      </c>
      <c r="AA58" s="7">
        <f>SUM(LARGE(AB58:AN58,{1,2,3,4,5,6,7,8}))</f>
        <v>83.48</v>
      </c>
      <c r="AB58" s="7">
        <f t="shared" si="18"/>
        <v>0</v>
      </c>
      <c r="AC58" s="7">
        <f t="shared" si="19"/>
        <v>0</v>
      </c>
      <c r="AD58" s="7">
        <f t="shared" si="20"/>
        <v>0</v>
      </c>
      <c r="AE58" s="7">
        <f t="shared" si="21"/>
        <v>0</v>
      </c>
      <c r="AF58" s="7">
        <f t="shared" si="22"/>
        <v>83.48</v>
      </c>
      <c r="AG58" s="7">
        <f t="shared" si="23"/>
        <v>0</v>
      </c>
      <c r="AH58" s="7">
        <f t="shared" si="24"/>
        <v>0</v>
      </c>
      <c r="AI58" s="7">
        <f t="shared" si="25"/>
        <v>0</v>
      </c>
      <c r="AJ58" s="7">
        <f t="shared" si="26"/>
        <v>0</v>
      </c>
      <c r="AK58" s="7">
        <f t="shared" si="27"/>
        <v>0</v>
      </c>
      <c r="AL58" s="7">
        <f t="shared" si="28"/>
        <v>0</v>
      </c>
      <c r="AM58" s="7">
        <f t="shared" si="29"/>
        <v>0</v>
      </c>
    </row>
    <row r="59" spans="1:39" s="11" customFormat="1" ht="15">
      <c r="A59" s="26">
        <v>56</v>
      </c>
      <c r="B59" s="32" t="s">
        <v>699</v>
      </c>
      <c r="C59" s="32" t="s">
        <v>271</v>
      </c>
      <c r="D59" s="34"/>
      <c r="E59" s="32" t="s">
        <v>700</v>
      </c>
      <c r="F59" s="20">
        <f t="shared" si="16"/>
        <v>1</v>
      </c>
      <c r="G59" s="33">
        <v>1</v>
      </c>
      <c r="H59" s="25">
        <f t="shared" si="17"/>
        <v>83.3</v>
      </c>
      <c r="I59" s="26"/>
      <c r="J59" s="26"/>
      <c r="K59" s="26"/>
      <c r="L59" s="16"/>
      <c r="M59" s="26"/>
      <c r="N59" s="26"/>
      <c r="O59" s="26"/>
      <c r="P59" s="26"/>
      <c r="Q59" s="26"/>
      <c r="R59" s="26"/>
      <c r="S59" s="26"/>
      <c r="T59" s="26"/>
      <c r="U59" s="26"/>
      <c r="V59" s="26">
        <v>83.3</v>
      </c>
      <c r="W59" s="26"/>
      <c r="X59" s="26"/>
      <c r="Y59" s="26"/>
      <c r="Z59" s="19">
        <f t="shared" si="30"/>
        <v>83.3</v>
      </c>
      <c r="AA59" s="7">
        <f>SUM(LARGE(AB59:AN59,{1,2,3,4,5,6,7,8}))</f>
        <v>83.3</v>
      </c>
      <c r="AB59" s="7">
        <f t="shared" si="18"/>
        <v>0</v>
      </c>
      <c r="AC59" s="7">
        <f t="shared" si="19"/>
        <v>0</v>
      </c>
      <c r="AD59" s="7">
        <f t="shared" si="20"/>
        <v>0</v>
      </c>
      <c r="AE59" s="7">
        <f t="shared" si="21"/>
        <v>0</v>
      </c>
      <c r="AF59" s="7">
        <f t="shared" si="22"/>
        <v>83.3</v>
      </c>
      <c r="AG59" s="7">
        <f t="shared" si="23"/>
        <v>0</v>
      </c>
      <c r="AH59" s="7">
        <f t="shared" si="24"/>
        <v>0</v>
      </c>
      <c r="AI59" s="7">
        <f t="shared" si="25"/>
        <v>0</v>
      </c>
      <c r="AJ59" s="7">
        <f t="shared" si="26"/>
        <v>0</v>
      </c>
      <c r="AK59" s="7">
        <f t="shared" si="27"/>
        <v>0</v>
      </c>
      <c r="AL59" s="7">
        <f t="shared" si="28"/>
        <v>0</v>
      </c>
      <c r="AM59" s="7">
        <f t="shared" si="29"/>
        <v>0</v>
      </c>
    </row>
    <row r="60" spans="1:39" s="11" customFormat="1" ht="15">
      <c r="A60" s="26">
        <v>57</v>
      </c>
      <c r="B60" s="32" t="s">
        <v>133</v>
      </c>
      <c r="C60" s="32" t="s">
        <v>134</v>
      </c>
      <c r="D60" s="34"/>
      <c r="E60" s="32" t="s">
        <v>60</v>
      </c>
      <c r="F60" s="20">
        <f t="shared" si="16"/>
        <v>1</v>
      </c>
      <c r="G60" s="33">
        <v>1</v>
      </c>
      <c r="H60" s="25">
        <f t="shared" si="17"/>
        <v>83.26</v>
      </c>
      <c r="I60" s="26"/>
      <c r="J60" s="26">
        <v>83.26</v>
      </c>
      <c r="K60" s="26"/>
      <c r="L60" s="1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9">
        <f t="shared" si="30"/>
        <v>83.26</v>
      </c>
      <c r="AA60" s="7">
        <f>SUM(LARGE(AB60:AN60,{1,2,3,4,5,6,7,8}))</f>
        <v>83.26</v>
      </c>
      <c r="AB60" s="7">
        <f t="shared" si="18"/>
        <v>83.26</v>
      </c>
      <c r="AC60" s="7">
        <f t="shared" si="19"/>
        <v>0</v>
      </c>
      <c r="AD60" s="7">
        <f t="shared" si="20"/>
        <v>0</v>
      </c>
      <c r="AE60" s="7">
        <f t="shared" si="21"/>
        <v>0</v>
      </c>
      <c r="AF60" s="7">
        <f t="shared" si="22"/>
        <v>0</v>
      </c>
      <c r="AG60" s="7">
        <f t="shared" si="23"/>
        <v>0</v>
      </c>
      <c r="AH60" s="7">
        <f t="shared" si="24"/>
        <v>0</v>
      </c>
      <c r="AI60" s="7">
        <f t="shared" si="25"/>
        <v>0</v>
      </c>
      <c r="AJ60" s="7">
        <f t="shared" si="26"/>
        <v>0</v>
      </c>
      <c r="AK60" s="7">
        <f t="shared" si="27"/>
        <v>0</v>
      </c>
      <c r="AL60" s="7">
        <f t="shared" si="28"/>
        <v>0</v>
      </c>
      <c r="AM60" s="7">
        <f t="shared" si="29"/>
        <v>0</v>
      </c>
    </row>
    <row r="61" spans="1:39" s="11" customFormat="1" ht="15">
      <c r="A61" s="26">
        <v>58</v>
      </c>
      <c r="B61" s="32" t="s">
        <v>30</v>
      </c>
      <c r="C61" s="32" t="s">
        <v>458</v>
      </c>
      <c r="D61" s="34"/>
      <c r="E61" s="32" t="s">
        <v>60</v>
      </c>
      <c r="F61" s="20">
        <f t="shared" si="16"/>
        <v>1</v>
      </c>
      <c r="G61" s="33">
        <v>1</v>
      </c>
      <c r="H61" s="25">
        <f t="shared" si="17"/>
        <v>82.67</v>
      </c>
      <c r="I61" s="26"/>
      <c r="J61" s="26"/>
      <c r="K61" s="26"/>
      <c r="L61" s="26">
        <v>82.67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9">
        <f t="shared" si="30"/>
        <v>82.67</v>
      </c>
      <c r="AA61" s="7">
        <f>SUM(LARGE(AB61:AN61,{1,2,3,4,5,6,7,8}))</f>
        <v>82.67</v>
      </c>
      <c r="AB61" s="7">
        <f t="shared" si="18"/>
        <v>82.67</v>
      </c>
      <c r="AC61" s="7">
        <f t="shared" si="19"/>
        <v>0</v>
      </c>
      <c r="AD61" s="7">
        <f t="shared" si="20"/>
        <v>0</v>
      </c>
      <c r="AE61" s="7">
        <f t="shared" si="21"/>
        <v>0</v>
      </c>
      <c r="AF61" s="7">
        <f t="shared" si="22"/>
        <v>0</v>
      </c>
      <c r="AG61" s="7">
        <f t="shared" si="23"/>
        <v>0</v>
      </c>
      <c r="AH61" s="7">
        <f t="shared" si="24"/>
        <v>0</v>
      </c>
      <c r="AI61" s="7">
        <f t="shared" si="25"/>
        <v>0</v>
      </c>
      <c r="AJ61" s="7">
        <f t="shared" si="26"/>
        <v>0</v>
      </c>
      <c r="AK61" s="7">
        <f t="shared" si="27"/>
        <v>0</v>
      </c>
      <c r="AL61" s="7">
        <f t="shared" si="28"/>
        <v>0</v>
      </c>
      <c r="AM61" s="7">
        <f t="shared" si="29"/>
        <v>0</v>
      </c>
    </row>
    <row r="62" spans="1:39" s="11" customFormat="1" ht="15">
      <c r="A62" s="26">
        <v>59</v>
      </c>
      <c r="B62" s="32" t="s">
        <v>220</v>
      </c>
      <c r="C62" s="32" t="s">
        <v>459</v>
      </c>
      <c r="D62" s="34"/>
      <c r="E62" s="32" t="s">
        <v>60</v>
      </c>
      <c r="F62" s="20">
        <f t="shared" si="16"/>
        <v>1</v>
      </c>
      <c r="G62" s="33">
        <v>1</v>
      </c>
      <c r="H62" s="25">
        <f t="shared" si="17"/>
        <v>82.42</v>
      </c>
      <c r="I62" s="26"/>
      <c r="J62" s="26"/>
      <c r="K62" s="26"/>
      <c r="L62" s="26">
        <v>82.42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30"/>
        <v>82.42</v>
      </c>
      <c r="AA62" s="7">
        <f>SUM(LARGE(AB62:AN62,{1,2,3,4,5,6,7,8}))</f>
        <v>82.42</v>
      </c>
      <c r="AB62" s="7">
        <f t="shared" si="18"/>
        <v>82.42</v>
      </c>
      <c r="AC62" s="7">
        <f t="shared" si="19"/>
        <v>0</v>
      </c>
      <c r="AD62" s="7">
        <f t="shared" si="20"/>
        <v>0</v>
      </c>
      <c r="AE62" s="7">
        <f t="shared" si="21"/>
        <v>0</v>
      </c>
      <c r="AF62" s="7">
        <f t="shared" si="22"/>
        <v>0</v>
      </c>
      <c r="AG62" s="7">
        <f t="shared" si="23"/>
        <v>0</v>
      </c>
      <c r="AH62" s="7">
        <f t="shared" si="24"/>
        <v>0</v>
      </c>
      <c r="AI62" s="7">
        <f t="shared" si="25"/>
        <v>0</v>
      </c>
      <c r="AJ62" s="7">
        <f t="shared" si="26"/>
        <v>0</v>
      </c>
      <c r="AK62" s="7">
        <f t="shared" si="27"/>
        <v>0</v>
      </c>
      <c r="AL62" s="7">
        <f t="shared" si="28"/>
        <v>0</v>
      </c>
      <c r="AM62" s="7">
        <f t="shared" si="29"/>
        <v>0</v>
      </c>
    </row>
    <row r="63" spans="1:39" s="11" customFormat="1" ht="15">
      <c r="A63" s="26">
        <v>60</v>
      </c>
      <c r="B63" s="32" t="s">
        <v>327</v>
      </c>
      <c r="C63" s="32" t="s">
        <v>640</v>
      </c>
      <c r="D63" s="34"/>
      <c r="E63" s="32" t="s">
        <v>60</v>
      </c>
      <c r="F63" s="20">
        <f t="shared" si="16"/>
        <v>1</v>
      </c>
      <c r="G63" s="33">
        <v>1</v>
      </c>
      <c r="H63" s="25">
        <f t="shared" si="17"/>
        <v>82.35</v>
      </c>
      <c r="I63" s="26"/>
      <c r="J63" s="26"/>
      <c r="K63" s="26"/>
      <c r="L63" s="16"/>
      <c r="M63" s="26"/>
      <c r="N63" s="26"/>
      <c r="O63" s="26"/>
      <c r="P63" s="26"/>
      <c r="Q63" s="26"/>
      <c r="R63" s="26"/>
      <c r="S63" s="26"/>
      <c r="T63" s="26"/>
      <c r="U63" s="26"/>
      <c r="V63" s="26">
        <v>82.35</v>
      </c>
      <c r="W63" s="26"/>
      <c r="X63" s="26"/>
      <c r="Y63" s="26"/>
      <c r="Z63" s="19">
        <f t="shared" si="30"/>
        <v>82.35</v>
      </c>
      <c r="AA63" s="7">
        <f>SUM(LARGE(AB63:AN63,{1,2,3,4,5,6,7,8}))</f>
        <v>82.35</v>
      </c>
      <c r="AB63" s="7">
        <f t="shared" si="18"/>
        <v>0</v>
      </c>
      <c r="AC63" s="7">
        <f t="shared" si="19"/>
        <v>0</v>
      </c>
      <c r="AD63" s="7">
        <f t="shared" si="20"/>
        <v>0</v>
      </c>
      <c r="AE63" s="7">
        <f t="shared" si="21"/>
        <v>0</v>
      </c>
      <c r="AF63" s="7">
        <f t="shared" si="22"/>
        <v>82.35</v>
      </c>
      <c r="AG63" s="7">
        <f t="shared" si="23"/>
        <v>0</v>
      </c>
      <c r="AH63" s="7">
        <f t="shared" si="24"/>
        <v>0</v>
      </c>
      <c r="AI63" s="7">
        <f t="shared" si="25"/>
        <v>0</v>
      </c>
      <c r="AJ63" s="7">
        <f t="shared" si="26"/>
        <v>0</v>
      </c>
      <c r="AK63" s="7">
        <f t="shared" si="27"/>
        <v>0</v>
      </c>
      <c r="AL63" s="7">
        <f t="shared" si="28"/>
        <v>0</v>
      </c>
      <c r="AM63" s="7">
        <f t="shared" si="29"/>
        <v>0</v>
      </c>
    </row>
    <row r="64" spans="1:39" s="11" customFormat="1" ht="15">
      <c r="A64" s="26">
        <v>61</v>
      </c>
      <c r="B64" s="32" t="s">
        <v>126</v>
      </c>
      <c r="C64" s="32" t="s">
        <v>751</v>
      </c>
      <c r="D64" s="34"/>
      <c r="E64" s="32"/>
      <c r="F64" s="20">
        <f t="shared" si="16"/>
        <v>1</v>
      </c>
      <c r="G64" s="33">
        <v>1</v>
      </c>
      <c r="H64" s="25">
        <f t="shared" si="17"/>
        <v>82.24</v>
      </c>
      <c r="I64" s="26"/>
      <c r="J64" s="26"/>
      <c r="K64" s="26"/>
      <c r="L64" s="1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v>82.24</v>
      </c>
      <c r="X64" s="26"/>
      <c r="Y64" s="26"/>
      <c r="Z64" s="19">
        <f t="shared" si="30"/>
        <v>82.24</v>
      </c>
      <c r="AA64" s="7">
        <f>SUM(LARGE(AB64:AN64,{1,2,3,4,5,6,7,8}))</f>
        <v>82.24</v>
      </c>
      <c r="AB64" s="7">
        <f t="shared" si="18"/>
        <v>0</v>
      </c>
      <c r="AC64" s="7">
        <f t="shared" si="19"/>
        <v>0</v>
      </c>
      <c r="AD64" s="7">
        <f t="shared" si="20"/>
        <v>0</v>
      </c>
      <c r="AE64" s="7">
        <f t="shared" si="21"/>
        <v>0</v>
      </c>
      <c r="AF64" s="7">
        <f t="shared" si="22"/>
        <v>82.24</v>
      </c>
      <c r="AG64" s="7">
        <f t="shared" si="23"/>
        <v>0</v>
      </c>
      <c r="AH64" s="7">
        <f t="shared" si="24"/>
        <v>0</v>
      </c>
      <c r="AI64" s="7">
        <f t="shared" si="25"/>
        <v>0</v>
      </c>
      <c r="AJ64" s="7">
        <f t="shared" si="26"/>
        <v>0</v>
      </c>
      <c r="AK64" s="7">
        <f t="shared" si="27"/>
        <v>0</v>
      </c>
      <c r="AL64" s="7">
        <f t="shared" si="28"/>
        <v>0</v>
      </c>
      <c r="AM64" s="7">
        <f t="shared" si="29"/>
        <v>0</v>
      </c>
    </row>
    <row r="65" spans="1:39" s="11" customFormat="1" ht="15">
      <c r="A65" s="26">
        <v>62</v>
      </c>
      <c r="B65" s="32" t="s">
        <v>461</v>
      </c>
      <c r="C65" s="32" t="s">
        <v>460</v>
      </c>
      <c r="D65" s="34"/>
      <c r="E65" s="32" t="s">
        <v>66</v>
      </c>
      <c r="F65" s="20">
        <f t="shared" si="16"/>
        <v>1</v>
      </c>
      <c r="G65" s="33">
        <v>1</v>
      </c>
      <c r="H65" s="25">
        <f t="shared" si="17"/>
        <v>82.18</v>
      </c>
      <c r="I65" s="26"/>
      <c r="J65" s="26"/>
      <c r="K65" s="26"/>
      <c r="L65" s="26">
        <v>82.18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9">
        <f t="shared" si="30"/>
        <v>82.18</v>
      </c>
      <c r="AA65" s="7">
        <f>SUM(LARGE(AB65:AN65,{1,2,3,4,5,6,7,8}))</f>
        <v>82.18</v>
      </c>
      <c r="AB65" s="7">
        <f t="shared" si="18"/>
        <v>82.18</v>
      </c>
      <c r="AC65" s="7">
        <f t="shared" si="19"/>
        <v>0</v>
      </c>
      <c r="AD65" s="7">
        <f t="shared" si="20"/>
        <v>0</v>
      </c>
      <c r="AE65" s="7">
        <f t="shared" si="21"/>
        <v>0</v>
      </c>
      <c r="AF65" s="7">
        <f t="shared" si="22"/>
        <v>0</v>
      </c>
      <c r="AG65" s="7">
        <f t="shared" si="23"/>
        <v>0</v>
      </c>
      <c r="AH65" s="7">
        <f t="shared" si="24"/>
        <v>0</v>
      </c>
      <c r="AI65" s="7">
        <f t="shared" si="25"/>
        <v>0</v>
      </c>
      <c r="AJ65" s="7">
        <f t="shared" si="26"/>
        <v>0</v>
      </c>
      <c r="AK65" s="7">
        <f t="shared" si="27"/>
        <v>0</v>
      </c>
      <c r="AL65" s="7">
        <f t="shared" si="28"/>
        <v>0</v>
      </c>
      <c r="AM65" s="7">
        <f t="shared" si="29"/>
        <v>0</v>
      </c>
    </row>
    <row r="66" spans="1:39" s="11" customFormat="1" ht="15">
      <c r="A66" s="26">
        <v>63</v>
      </c>
      <c r="B66" s="32" t="s">
        <v>135</v>
      </c>
      <c r="C66" s="32" t="s">
        <v>129</v>
      </c>
      <c r="D66" s="34"/>
      <c r="E66" s="32" t="s">
        <v>60</v>
      </c>
      <c r="F66" s="20">
        <f t="shared" si="16"/>
        <v>1</v>
      </c>
      <c r="G66" s="33">
        <v>1</v>
      </c>
      <c r="H66" s="25">
        <f t="shared" si="17"/>
        <v>81.73</v>
      </c>
      <c r="I66" s="26"/>
      <c r="J66" s="26"/>
      <c r="K66" s="26"/>
      <c r="L66" s="16"/>
      <c r="M66" s="26"/>
      <c r="N66" s="26"/>
      <c r="O66" s="26"/>
      <c r="P66" s="26"/>
      <c r="Q66" s="26">
        <v>81.73</v>
      </c>
      <c r="R66" s="26"/>
      <c r="S66" s="26"/>
      <c r="T66" s="26"/>
      <c r="U66" s="26"/>
      <c r="V66" s="26"/>
      <c r="W66" s="26"/>
      <c r="X66" s="26"/>
      <c r="Y66" s="26"/>
      <c r="Z66" s="19">
        <f t="shared" si="30"/>
        <v>81.73</v>
      </c>
      <c r="AA66" s="7">
        <f>SUM(LARGE(AB66:AN66,{1,2,3,4,5,6,7,8}))</f>
        <v>81.73</v>
      </c>
      <c r="AB66" s="7">
        <f t="shared" si="18"/>
        <v>0</v>
      </c>
      <c r="AC66" s="7">
        <f t="shared" si="19"/>
        <v>0</v>
      </c>
      <c r="AD66" s="7">
        <f t="shared" si="20"/>
        <v>0</v>
      </c>
      <c r="AE66" s="7">
        <f t="shared" si="21"/>
        <v>0</v>
      </c>
      <c r="AF66" s="7">
        <f t="shared" si="22"/>
        <v>81.73</v>
      </c>
      <c r="AG66" s="7">
        <f t="shared" si="23"/>
        <v>0</v>
      </c>
      <c r="AH66" s="7">
        <f t="shared" si="24"/>
        <v>0</v>
      </c>
      <c r="AI66" s="7">
        <f t="shared" si="25"/>
        <v>0</v>
      </c>
      <c r="AJ66" s="7">
        <f t="shared" si="26"/>
        <v>0</v>
      </c>
      <c r="AK66" s="7">
        <f t="shared" si="27"/>
        <v>0</v>
      </c>
      <c r="AL66" s="7">
        <f t="shared" si="28"/>
        <v>0</v>
      </c>
      <c r="AM66" s="7">
        <f t="shared" si="29"/>
        <v>0</v>
      </c>
    </row>
    <row r="67" spans="1:39" s="11" customFormat="1" ht="15">
      <c r="A67" s="26">
        <v>64</v>
      </c>
      <c r="B67" s="32" t="s">
        <v>36</v>
      </c>
      <c r="C67" s="32" t="s">
        <v>639</v>
      </c>
      <c r="D67" s="34"/>
      <c r="E67" s="32" t="s">
        <v>60</v>
      </c>
      <c r="F67" s="20">
        <f t="shared" si="16"/>
        <v>1</v>
      </c>
      <c r="G67" s="33">
        <v>1</v>
      </c>
      <c r="H67" s="25">
        <f t="shared" si="17"/>
        <v>81.61</v>
      </c>
      <c r="I67" s="26"/>
      <c r="J67" s="26"/>
      <c r="K67" s="26"/>
      <c r="L67" s="16"/>
      <c r="M67" s="26"/>
      <c r="N67" s="26"/>
      <c r="O67" s="26"/>
      <c r="P67" s="26"/>
      <c r="Q67" s="26"/>
      <c r="R67" s="26"/>
      <c r="S67" s="26">
        <v>81.61</v>
      </c>
      <c r="T67" s="26"/>
      <c r="U67" s="26"/>
      <c r="V67" s="26"/>
      <c r="W67" s="26"/>
      <c r="X67" s="26"/>
      <c r="Y67" s="26"/>
      <c r="Z67" s="19">
        <f t="shared" si="30"/>
        <v>81.61</v>
      </c>
      <c r="AA67" s="7">
        <f>SUM(LARGE(AB67:AN67,{1,2,3,4,5,6,7,8}))</f>
        <v>81.61</v>
      </c>
      <c r="AB67" s="7">
        <f t="shared" si="18"/>
        <v>0</v>
      </c>
      <c r="AC67" s="7">
        <f t="shared" si="19"/>
        <v>0</v>
      </c>
      <c r="AD67" s="7">
        <f t="shared" si="20"/>
        <v>0</v>
      </c>
      <c r="AE67" s="7">
        <f t="shared" si="21"/>
        <v>0</v>
      </c>
      <c r="AF67" s="7">
        <f t="shared" si="22"/>
        <v>81.61</v>
      </c>
      <c r="AG67" s="7">
        <f t="shared" si="23"/>
        <v>0</v>
      </c>
      <c r="AH67" s="7">
        <f t="shared" si="24"/>
        <v>0</v>
      </c>
      <c r="AI67" s="7">
        <f t="shared" si="25"/>
        <v>0</v>
      </c>
      <c r="AJ67" s="7">
        <f t="shared" si="26"/>
        <v>0</v>
      </c>
      <c r="AK67" s="7">
        <f t="shared" si="27"/>
        <v>0</v>
      </c>
      <c r="AL67" s="7">
        <f t="shared" si="28"/>
        <v>0</v>
      </c>
      <c r="AM67" s="7">
        <f t="shared" si="29"/>
        <v>0</v>
      </c>
    </row>
    <row r="68" spans="1:39" s="11" customFormat="1" ht="15">
      <c r="A68" s="26">
        <v>65</v>
      </c>
      <c r="B68" s="32" t="s">
        <v>331</v>
      </c>
      <c r="C68" s="32" t="s">
        <v>332</v>
      </c>
      <c r="D68" s="34"/>
      <c r="E68" s="32" t="s">
        <v>333</v>
      </c>
      <c r="F68" s="20">
        <f aca="true" t="shared" si="31" ref="F68:F99">COUNT(I68:Y68)</f>
        <v>1</v>
      </c>
      <c r="G68" s="33">
        <v>1</v>
      </c>
      <c r="H68" s="25">
        <f aca="true" t="shared" si="32" ref="H68:H99">+Z68</f>
        <v>81.11</v>
      </c>
      <c r="I68" s="26">
        <v>81.11</v>
      </c>
      <c r="J68" s="26"/>
      <c r="K68" s="26"/>
      <c r="L68" s="1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9">
        <f t="shared" si="30"/>
        <v>81.11</v>
      </c>
      <c r="AA68" s="7">
        <f>SUM(LARGE(AB68:AN68,{1,2,3,4,5,6,7,8}))</f>
        <v>81.11</v>
      </c>
      <c r="AB68" s="7">
        <f aca="true" t="shared" si="33" ref="AB68:AB114">+IF(COUNT($I68:$O68)&gt;0,LARGE($I68:$O68,1),0)</f>
        <v>81.11</v>
      </c>
      <c r="AC68" s="7">
        <f aca="true" t="shared" si="34" ref="AC68:AC114">+IF(COUNT($I68:$O68)&gt;1,LARGE($I68:$O68,2),0)</f>
        <v>0</v>
      </c>
      <c r="AD68" s="7">
        <f aca="true" t="shared" si="35" ref="AD68:AD114">+IF(COUNT($I68:$O68)&gt;2,LARGE($I68:$O68,3),0)</f>
        <v>0</v>
      </c>
      <c r="AE68" s="7">
        <f aca="true" t="shared" si="36" ref="AE68:AE114">+IF(COUNT($I68:$O68)&gt;3,LARGE($I68:$O68,4),0)</f>
        <v>0</v>
      </c>
      <c r="AF68" s="7">
        <f aca="true" t="shared" si="37" ref="AF68:AF114">+IF(COUNT($P68:$Y68)&gt;0,LARGE($P68:$Y68,1),0)</f>
        <v>0</v>
      </c>
      <c r="AG68" s="7">
        <f aca="true" t="shared" si="38" ref="AG68:AG114">+IF(COUNT($P68:$Y68)&gt;1,LARGE($P68:$Y68,2),0)</f>
        <v>0</v>
      </c>
      <c r="AH68" s="7">
        <f aca="true" t="shared" si="39" ref="AH68:AH114">+IF(COUNT($P68:$Y68)&gt;2,LARGE($P68:$Y68,3),0)</f>
        <v>0</v>
      </c>
      <c r="AI68" s="7">
        <f aca="true" t="shared" si="40" ref="AI68:AI114">+IF(COUNT($P68:$Y68)&gt;3,LARGE($P68:$Y68,4),0)</f>
        <v>0</v>
      </c>
      <c r="AJ68" s="7">
        <f aca="true" t="shared" si="41" ref="AJ68:AJ114">+IF(COUNT($P68:$Y68)&gt;4,LARGE($P68:$Y68,5),0)</f>
        <v>0</v>
      </c>
      <c r="AK68" s="7">
        <f aca="true" t="shared" si="42" ref="AK68:AK114">+IF(COUNT($P68:$Y68)&gt;5,LARGE($P68:$Y68,6),0)</f>
        <v>0</v>
      </c>
      <c r="AL68" s="7">
        <f aca="true" t="shared" si="43" ref="AL68:AL114">+IF(COUNT($P68:$Y68)&gt;6,LARGE($P68:$Y68,7),0)</f>
        <v>0</v>
      </c>
      <c r="AM68" s="7">
        <f aca="true" t="shared" si="44" ref="AM68:AM114">+IF(COUNT($P68:$Y68)&gt;7,LARGE($P68:$Y68,8),0)</f>
        <v>0</v>
      </c>
    </row>
    <row r="69" spans="1:39" s="11" customFormat="1" ht="15">
      <c r="A69" s="26">
        <v>66</v>
      </c>
      <c r="B69" s="32" t="s">
        <v>366</v>
      </c>
      <c r="C69" s="32" t="s">
        <v>640</v>
      </c>
      <c r="D69" s="34"/>
      <c r="E69" s="32" t="s">
        <v>60</v>
      </c>
      <c r="F69" s="20">
        <f t="shared" si="31"/>
        <v>1</v>
      </c>
      <c r="G69" s="33">
        <v>1</v>
      </c>
      <c r="H69" s="25">
        <f t="shared" si="32"/>
        <v>80.96</v>
      </c>
      <c r="I69" s="26"/>
      <c r="J69" s="26"/>
      <c r="K69" s="26"/>
      <c r="L69" s="16"/>
      <c r="M69" s="26"/>
      <c r="N69" s="26"/>
      <c r="O69" s="26"/>
      <c r="P69" s="26"/>
      <c r="Q69" s="26"/>
      <c r="R69" s="26"/>
      <c r="S69" s="26">
        <v>80.96</v>
      </c>
      <c r="T69" s="26"/>
      <c r="U69" s="26"/>
      <c r="V69" s="26"/>
      <c r="W69" s="26"/>
      <c r="X69" s="26"/>
      <c r="Y69" s="26"/>
      <c r="Z69" s="19">
        <f t="shared" si="30"/>
        <v>80.96</v>
      </c>
      <c r="AA69" s="7">
        <f>SUM(LARGE(AB69:AN69,{1,2,3,4,5,6,7,8}))</f>
        <v>80.96</v>
      </c>
      <c r="AB69" s="7">
        <f t="shared" si="33"/>
        <v>0</v>
      </c>
      <c r="AC69" s="7">
        <f t="shared" si="34"/>
        <v>0</v>
      </c>
      <c r="AD69" s="7">
        <f t="shared" si="35"/>
        <v>0</v>
      </c>
      <c r="AE69" s="7">
        <f t="shared" si="36"/>
        <v>0</v>
      </c>
      <c r="AF69" s="7">
        <f t="shared" si="37"/>
        <v>80.96</v>
      </c>
      <c r="AG69" s="7">
        <f t="shared" si="38"/>
        <v>0</v>
      </c>
      <c r="AH69" s="7">
        <f t="shared" si="39"/>
        <v>0</v>
      </c>
      <c r="AI69" s="7">
        <f t="shared" si="40"/>
        <v>0</v>
      </c>
      <c r="AJ69" s="7">
        <f t="shared" si="41"/>
        <v>0</v>
      </c>
      <c r="AK69" s="7">
        <f t="shared" si="42"/>
        <v>0</v>
      </c>
      <c r="AL69" s="7">
        <f t="shared" si="43"/>
        <v>0</v>
      </c>
      <c r="AM69" s="7">
        <f t="shared" si="44"/>
        <v>0</v>
      </c>
    </row>
    <row r="70" spans="1:39" s="11" customFormat="1" ht="15">
      <c r="A70" s="26">
        <v>67</v>
      </c>
      <c r="B70" s="32" t="s">
        <v>462</v>
      </c>
      <c r="C70" s="32" t="s">
        <v>463</v>
      </c>
      <c r="D70" s="34"/>
      <c r="E70" s="32" t="s">
        <v>60</v>
      </c>
      <c r="F70" s="20">
        <f t="shared" si="31"/>
        <v>1</v>
      </c>
      <c r="G70" s="33">
        <v>1</v>
      </c>
      <c r="H70" s="25">
        <f t="shared" si="32"/>
        <v>80.82</v>
      </c>
      <c r="I70" s="26"/>
      <c r="J70" s="26"/>
      <c r="K70" s="26"/>
      <c r="L70" s="26">
        <v>80.82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9">
        <f t="shared" si="30"/>
        <v>80.82</v>
      </c>
      <c r="AA70" s="7">
        <f>SUM(LARGE(AB70:AN70,{1,2,3,4,5,6,7,8}))</f>
        <v>80.82</v>
      </c>
      <c r="AB70" s="7">
        <f t="shared" si="33"/>
        <v>80.82</v>
      </c>
      <c r="AC70" s="7">
        <f t="shared" si="34"/>
        <v>0</v>
      </c>
      <c r="AD70" s="7">
        <f t="shared" si="35"/>
        <v>0</v>
      </c>
      <c r="AE70" s="7">
        <f t="shared" si="36"/>
        <v>0</v>
      </c>
      <c r="AF70" s="7">
        <f t="shared" si="37"/>
        <v>0</v>
      </c>
      <c r="AG70" s="7">
        <f t="shared" si="38"/>
        <v>0</v>
      </c>
      <c r="AH70" s="7">
        <f t="shared" si="39"/>
        <v>0</v>
      </c>
      <c r="AI70" s="7">
        <f t="shared" si="40"/>
        <v>0</v>
      </c>
      <c r="AJ70" s="7">
        <f t="shared" si="41"/>
        <v>0</v>
      </c>
      <c r="AK70" s="7">
        <f t="shared" si="42"/>
        <v>0</v>
      </c>
      <c r="AL70" s="7">
        <f t="shared" si="43"/>
        <v>0</v>
      </c>
      <c r="AM70" s="7">
        <f t="shared" si="44"/>
        <v>0</v>
      </c>
    </row>
    <row r="71" spans="1:39" s="11" customFormat="1" ht="15">
      <c r="A71" s="26">
        <v>68</v>
      </c>
      <c r="B71" s="32" t="s">
        <v>531</v>
      </c>
      <c r="C71" s="32" t="s">
        <v>71</v>
      </c>
      <c r="D71" s="34"/>
      <c r="E71" s="32" t="s">
        <v>60</v>
      </c>
      <c r="F71" s="20">
        <f t="shared" si="31"/>
        <v>1</v>
      </c>
      <c r="G71" s="33">
        <v>1</v>
      </c>
      <c r="H71" s="25">
        <f t="shared" si="32"/>
        <v>80.8</v>
      </c>
      <c r="I71" s="26"/>
      <c r="J71" s="26"/>
      <c r="K71" s="26"/>
      <c r="L71" s="16"/>
      <c r="M71" s="26"/>
      <c r="N71" s="26"/>
      <c r="O71" s="26"/>
      <c r="P71" s="26"/>
      <c r="Q71" s="26">
        <v>80.8</v>
      </c>
      <c r="R71" s="26"/>
      <c r="S71" s="26"/>
      <c r="T71" s="26"/>
      <c r="U71" s="26"/>
      <c r="V71" s="26"/>
      <c r="W71" s="26"/>
      <c r="X71" s="26"/>
      <c r="Y71" s="26"/>
      <c r="Z71" s="19">
        <f t="shared" si="30"/>
        <v>80.8</v>
      </c>
      <c r="AA71" s="7">
        <f>SUM(LARGE(AB71:AN71,{1,2,3,4,5,6,7,8}))</f>
        <v>80.8</v>
      </c>
      <c r="AB71" s="7">
        <f t="shared" si="33"/>
        <v>0</v>
      </c>
      <c r="AC71" s="7">
        <f t="shared" si="34"/>
        <v>0</v>
      </c>
      <c r="AD71" s="7">
        <f t="shared" si="35"/>
        <v>0</v>
      </c>
      <c r="AE71" s="7">
        <f t="shared" si="36"/>
        <v>0</v>
      </c>
      <c r="AF71" s="7">
        <f t="shared" si="37"/>
        <v>80.8</v>
      </c>
      <c r="AG71" s="7">
        <f t="shared" si="38"/>
        <v>0</v>
      </c>
      <c r="AH71" s="7">
        <f t="shared" si="39"/>
        <v>0</v>
      </c>
      <c r="AI71" s="7">
        <f t="shared" si="40"/>
        <v>0</v>
      </c>
      <c r="AJ71" s="7">
        <f t="shared" si="41"/>
        <v>0</v>
      </c>
      <c r="AK71" s="7">
        <f t="shared" si="42"/>
        <v>0</v>
      </c>
      <c r="AL71" s="7">
        <f t="shared" si="43"/>
        <v>0</v>
      </c>
      <c r="AM71" s="7">
        <f t="shared" si="44"/>
        <v>0</v>
      </c>
    </row>
    <row r="72" spans="1:39" s="11" customFormat="1" ht="15">
      <c r="A72" s="26">
        <v>69</v>
      </c>
      <c r="B72" s="32" t="s">
        <v>33</v>
      </c>
      <c r="C72" s="32" t="s">
        <v>604</v>
      </c>
      <c r="D72" s="34"/>
      <c r="E72" s="32" t="s">
        <v>478</v>
      </c>
      <c r="F72" s="20">
        <f t="shared" si="31"/>
        <v>1</v>
      </c>
      <c r="G72" s="33">
        <v>1</v>
      </c>
      <c r="H72" s="25">
        <f t="shared" si="32"/>
        <v>80.2</v>
      </c>
      <c r="I72" s="26"/>
      <c r="J72" s="26"/>
      <c r="K72" s="26"/>
      <c r="L72" s="16"/>
      <c r="M72" s="26"/>
      <c r="N72" s="26"/>
      <c r="O72" s="26"/>
      <c r="P72" s="26"/>
      <c r="Q72" s="26"/>
      <c r="R72" s="26"/>
      <c r="S72" s="26"/>
      <c r="T72" s="26">
        <v>80.2</v>
      </c>
      <c r="U72" s="26"/>
      <c r="V72" s="26"/>
      <c r="W72" s="26"/>
      <c r="X72" s="26"/>
      <c r="Y72" s="26"/>
      <c r="Z72" s="19">
        <f t="shared" si="30"/>
        <v>80.2</v>
      </c>
      <c r="AA72" s="7">
        <f>SUM(LARGE(AB72:AN72,{1,2,3,4,5,6,7,8}))</f>
        <v>80.2</v>
      </c>
      <c r="AB72" s="7">
        <f t="shared" si="33"/>
        <v>0</v>
      </c>
      <c r="AC72" s="7">
        <f t="shared" si="34"/>
        <v>0</v>
      </c>
      <c r="AD72" s="7">
        <f t="shared" si="35"/>
        <v>0</v>
      </c>
      <c r="AE72" s="7">
        <f t="shared" si="36"/>
        <v>0</v>
      </c>
      <c r="AF72" s="7">
        <f t="shared" si="37"/>
        <v>80.2</v>
      </c>
      <c r="AG72" s="7">
        <f t="shared" si="38"/>
        <v>0</v>
      </c>
      <c r="AH72" s="7">
        <f t="shared" si="39"/>
        <v>0</v>
      </c>
      <c r="AI72" s="7">
        <f t="shared" si="40"/>
        <v>0</v>
      </c>
      <c r="AJ72" s="7">
        <f t="shared" si="41"/>
        <v>0</v>
      </c>
      <c r="AK72" s="7">
        <f t="shared" si="42"/>
        <v>0</v>
      </c>
      <c r="AL72" s="7">
        <f t="shared" si="43"/>
        <v>0</v>
      </c>
      <c r="AM72" s="7">
        <f t="shared" si="44"/>
        <v>0</v>
      </c>
    </row>
    <row r="73" spans="1:39" s="11" customFormat="1" ht="15">
      <c r="A73" s="26">
        <v>70</v>
      </c>
      <c r="B73" s="32" t="s">
        <v>366</v>
      </c>
      <c r="C73" s="32" t="s">
        <v>196</v>
      </c>
      <c r="D73" s="34"/>
      <c r="E73" s="32" t="s">
        <v>66</v>
      </c>
      <c r="F73" s="20">
        <f t="shared" si="31"/>
        <v>1</v>
      </c>
      <c r="G73" s="33">
        <v>1</v>
      </c>
      <c r="H73" s="25">
        <f t="shared" si="32"/>
        <v>80.04</v>
      </c>
      <c r="I73" s="26"/>
      <c r="J73" s="26"/>
      <c r="K73" s="26"/>
      <c r="L73" s="26">
        <v>80.04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19">
        <f t="shared" si="30"/>
        <v>80.04</v>
      </c>
      <c r="AA73" s="7">
        <f>SUM(LARGE(AB73:AN73,{1,2,3,4,5,6,7,8}))</f>
        <v>80.04</v>
      </c>
      <c r="AB73" s="7">
        <f t="shared" si="33"/>
        <v>80.04</v>
      </c>
      <c r="AC73" s="7">
        <f t="shared" si="34"/>
        <v>0</v>
      </c>
      <c r="AD73" s="7">
        <f t="shared" si="35"/>
        <v>0</v>
      </c>
      <c r="AE73" s="7">
        <f t="shared" si="36"/>
        <v>0</v>
      </c>
      <c r="AF73" s="7">
        <f t="shared" si="37"/>
        <v>0</v>
      </c>
      <c r="AG73" s="7">
        <f t="shared" si="38"/>
        <v>0</v>
      </c>
      <c r="AH73" s="7">
        <f t="shared" si="39"/>
        <v>0</v>
      </c>
      <c r="AI73" s="7">
        <f t="shared" si="40"/>
        <v>0</v>
      </c>
      <c r="AJ73" s="7">
        <f t="shared" si="41"/>
        <v>0</v>
      </c>
      <c r="AK73" s="7">
        <f t="shared" si="42"/>
        <v>0</v>
      </c>
      <c r="AL73" s="7">
        <f t="shared" si="43"/>
        <v>0</v>
      </c>
      <c r="AM73" s="7">
        <f t="shared" si="44"/>
        <v>0</v>
      </c>
    </row>
    <row r="74" spans="1:39" s="11" customFormat="1" ht="15">
      <c r="A74" s="26">
        <v>71</v>
      </c>
      <c r="B74" s="32" t="s">
        <v>541</v>
      </c>
      <c r="C74" s="32" t="s">
        <v>77</v>
      </c>
      <c r="D74" s="34"/>
      <c r="E74" s="32" t="s">
        <v>60</v>
      </c>
      <c r="F74" s="20">
        <f t="shared" si="31"/>
        <v>1</v>
      </c>
      <c r="G74" s="33">
        <v>1</v>
      </c>
      <c r="H74" s="25">
        <f t="shared" si="32"/>
        <v>79.85</v>
      </c>
      <c r="I74" s="26"/>
      <c r="J74" s="26"/>
      <c r="K74" s="26"/>
      <c r="L74" s="16"/>
      <c r="M74" s="26"/>
      <c r="N74" s="26"/>
      <c r="O74" s="26"/>
      <c r="P74" s="26"/>
      <c r="Q74" s="26"/>
      <c r="R74" s="26"/>
      <c r="S74" s="26">
        <v>79.85</v>
      </c>
      <c r="T74" s="26"/>
      <c r="U74" s="26"/>
      <c r="V74" s="26"/>
      <c r="W74" s="26"/>
      <c r="X74" s="26"/>
      <c r="Y74" s="26"/>
      <c r="Z74" s="19">
        <f t="shared" si="30"/>
        <v>79.85</v>
      </c>
      <c r="AA74" s="7">
        <f>SUM(LARGE(AB74:AN74,{1,2,3,4,5,6,7,8}))</f>
        <v>79.85</v>
      </c>
      <c r="AB74" s="7">
        <f t="shared" si="33"/>
        <v>0</v>
      </c>
      <c r="AC74" s="7">
        <f t="shared" si="34"/>
        <v>0</v>
      </c>
      <c r="AD74" s="7">
        <f t="shared" si="35"/>
        <v>0</v>
      </c>
      <c r="AE74" s="7">
        <f t="shared" si="36"/>
        <v>0</v>
      </c>
      <c r="AF74" s="7">
        <f t="shared" si="37"/>
        <v>79.85</v>
      </c>
      <c r="AG74" s="7">
        <f t="shared" si="38"/>
        <v>0</v>
      </c>
      <c r="AH74" s="7">
        <f t="shared" si="39"/>
        <v>0</v>
      </c>
      <c r="AI74" s="7">
        <f t="shared" si="40"/>
        <v>0</v>
      </c>
      <c r="AJ74" s="7">
        <f t="shared" si="41"/>
        <v>0</v>
      </c>
      <c r="AK74" s="7">
        <f t="shared" si="42"/>
        <v>0</v>
      </c>
      <c r="AL74" s="7">
        <f t="shared" si="43"/>
        <v>0</v>
      </c>
      <c r="AM74" s="7">
        <f t="shared" si="44"/>
        <v>0</v>
      </c>
    </row>
    <row r="75" spans="1:39" s="11" customFormat="1" ht="15">
      <c r="A75" s="26">
        <v>72</v>
      </c>
      <c r="B75" s="32" t="s">
        <v>269</v>
      </c>
      <c r="C75" s="32" t="s">
        <v>641</v>
      </c>
      <c r="D75" s="34"/>
      <c r="E75" s="32" t="s">
        <v>60</v>
      </c>
      <c r="F75" s="20">
        <f t="shared" si="31"/>
        <v>1</v>
      </c>
      <c r="G75" s="33">
        <v>1</v>
      </c>
      <c r="H75" s="25">
        <f t="shared" si="32"/>
        <v>79.65</v>
      </c>
      <c r="I75" s="26"/>
      <c r="J75" s="26"/>
      <c r="K75" s="26"/>
      <c r="L75" s="16"/>
      <c r="M75" s="26"/>
      <c r="N75" s="26"/>
      <c r="O75" s="26"/>
      <c r="P75" s="26"/>
      <c r="Q75" s="26"/>
      <c r="R75" s="26"/>
      <c r="S75" s="26">
        <v>79.65</v>
      </c>
      <c r="T75" s="26"/>
      <c r="U75" s="26"/>
      <c r="V75" s="26"/>
      <c r="W75" s="26"/>
      <c r="X75" s="26"/>
      <c r="Y75" s="26"/>
      <c r="Z75" s="19">
        <f t="shared" si="30"/>
        <v>79.65</v>
      </c>
      <c r="AA75" s="7">
        <f>SUM(LARGE(AB75:AN75,{1,2,3,4,5,6,7,8}))</f>
        <v>79.65</v>
      </c>
      <c r="AB75" s="7">
        <f t="shared" si="33"/>
        <v>0</v>
      </c>
      <c r="AC75" s="7">
        <f t="shared" si="34"/>
        <v>0</v>
      </c>
      <c r="AD75" s="7">
        <f t="shared" si="35"/>
        <v>0</v>
      </c>
      <c r="AE75" s="7">
        <f t="shared" si="36"/>
        <v>0</v>
      </c>
      <c r="AF75" s="7">
        <f t="shared" si="37"/>
        <v>79.65</v>
      </c>
      <c r="AG75" s="7">
        <f t="shared" si="38"/>
        <v>0</v>
      </c>
      <c r="AH75" s="7">
        <f t="shared" si="39"/>
        <v>0</v>
      </c>
      <c r="AI75" s="7">
        <f t="shared" si="40"/>
        <v>0</v>
      </c>
      <c r="AJ75" s="7">
        <f t="shared" si="41"/>
        <v>0</v>
      </c>
      <c r="AK75" s="7">
        <f t="shared" si="42"/>
        <v>0</v>
      </c>
      <c r="AL75" s="7">
        <f t="shared" si="43"/>
        <v>0</v>
      </c>
      <c r="AM75" s="7">
        <f t="shared" si="44"/>
        <v>0</v>
      </c>
    </row>
    <row r="76" spans="1:39" s="11" customFormat="1" ht="15">
      <c r="A76" s="26">
        <v>73</v>
      </c>
      <c r="B76" s="32" t="s">
        <v>135</v>
      </c>
      <c r="C76" s="32" t="s">
        <v>334</v>
      </c>
      <c r="D76" s="34"/>
      <c r="E76" s="32" t="s">
        <v>335</v>
      </c>
      <c r="F76" s="20">
        <f t="shared" si="31"/>
        <v>1</v>
      </c>
      <c r="G76" s="33">
        <v>1</v>
      </c>
      <c r="H76" s="25">
        <f t="shared" si="32"/>
        <v>78.62</v>
      </c>
      <c r="I76" s="26">
        <v>78.62</v>
      </c>
      <c r="J76" s="26"/>
      <c r="K76" s="26"/>
      <c r="L76" s="1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9">
        <f t="shared" si="30"/>
        <v>78.62</v>
      </c>
      <c r="AA76" s="7">
        <f>SUM(LARGE(AB76:AN76,{1,2,3,4,5,6,7,8}))</f>
        <v>78.62</v>
      </c>
      <c r="AB76" s="7">
        <f t="shared" si="33"/>
        <v>78.62</v>
      </c>
      <c r="AC76" s="7">
        <f t="shared" si="34"/>
        <v>0</v>
      </c>
      <c r="AD76" s="7">
        <f t="shared" si="35"/>
        <v>0</v>
      </c>
      <c r="AE76" s="7">
        <f t="shared" si="36"/>
        <v>0</v>
      </c>
      <c r="AF76" s="7">
        <f t="shared" si="37"/>
        <v>0</v>
      </c>
      <c r="AG76" s="7">
        <f t="shared" si="38"/>
        <v>0</v>
      </c>
      <c r="AH76" s="7">
        <f t="shared" si="39"/>
        <v>0</v>
      </c>
      <c r="AI76" s="7">
        <f t="shared" si="40"/>
        <v>0</v>
      </c>
      <c r="AJ76" s="7">
        <f t="shared" si="41"/>
        <v>0</v>
      </c>
      <c r="AK76" s="7">
        <f t="shared" si="42"/>
        <v>0</v>
      </c>
      <c r="AL76" s="7">
        <f t="shared" si="43"/>
        <v>0</v>
      </c>
      <c r="AM76" s="7">
        <f t="shared" si="44"/>
        <v>0</v>
      </c>
    </row>
    <row r="77" spans="1:39" s="11" customFormat="1" ht="15">
      <c r="A77" s="26">
        <v>74</v>
      </c>
      <c r="B77" s="32" t="s">
        <v>126</v>
      </c>
      <c r="C77" s="32" t="s">
        <v>387</v>
      </c>
      <c r="D77" s="34"/>
      <c r="E77" s="32" t="s">
        <v>267</v>
      </c>
      <c r="F77" s="20">
        <f t="shared" si="31"/>
        <v>1</v>
      </c>
      <c r="G77" s="33">
        <v>1</v>
      </c>
      <c r="H77" s="25">
        <f t="shared" si="32"/>
        <v>78.58</v>
      </c>
      <c r="I77" s="26"/>
      <c r="J77" s="26"/>
      <c r="K77" s="26">
        <v>78.58</v>
      </c>
      <c r="L77" s="1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9">
        <f t="shared" si="30"/>
        <v>78.58</v>
      </c>
      <c r="AA77" s="7">
        <f>SUM(LARGE(AB77:AN77,{1,2,3,4,5,6,7,8}))</f>
        <v>78.58</v>
      </c>
      <c r="AB77" s="7">
        <f t="shared" si="33"/>
        <v>78.58</v>
      </c>
      <c r="AC77" s="7">
        <f t="shared" si="34"/>
        <v>0</v>
      </c>
      <c r="AD77" s="7">
        <f t="shared" si="35"/>
        <v>0</v>
      </c>
      <c r="AE77" s="7">
        <f t="shared" si="36"/>
        <v>0</v>
      </c>
      <c r="AF77" s="7">
        <f t="shared" si="37"/>
        <v>0</v>
      </c>
      <c r="AG77" s="7">
        <f t="shared" si="38"/>
        <v>0</v>
      </c>
      <c r="AH77" s="7">
        <f t="shared" si="39"/>
        <v>0</v>
      </c>
      <c r="AI77" s="7">
        <f t="shared" si="40"/>
        <v>0</v>
      </c>
      <c r="AJ77" s="7">
        <f t="shared" si="41"/>
        <v>0</v>
      </c>
      <c r="AK77" s="7">
        <f t="shared" si="42"/>
        <v>0</v>
      </c>
      <c r="AL77" s="7">
        <f t="shared" si="43"/>
        <v>0</v>
      </c>
      <c r="AM77" s="7">
        <f t="shared" si="44"/>
        <v>0</v>
      </c>
    </row>
    <row r="78" spans="1:39" s="11" customFormat="1" ht="15">
      <c r="A78" s="26">
        <v>75</v>
      </c>
      <c r="B78" s="32" t="s">
        <v>27</v>
      </c>
      <c r="C78" s="32" t="s">
        <v>681</v>
      </c>
      <c r="D78" s="34"/>
      <c r="E78" s="32" t="s">
        <v>285</v>
      </c>
      <c r="F78" s="20">
        <f t="shared" si="31"/>
        <v>1</v>
      </c>
      <c r="G78" s="33">
        <v>1</v>
      </c>
      <c r="H78" s="25">
        <f t="shared" si="32"/>
        <v>78.43</v>
      </c>
      <c r="I78" s="26"/>
      <c r="J78" s="26"/>
      <c r="K78" s="26"/>
      <c r="L78" s="16"/>
      <c r="M78" s="26"/>
      <c r="N78" s="26"/>
      <c r="O78" s="26"/>
      <c r="P78" s="26"/>
      <c r="Q78" s="26"/>
      <c r="R78" s="26"/>
      <c r="S78" s="26"/>
      <c r="T78" s="26"/>
      <c r="U78" s="26">
        <v>78.43</v>
      </c>
      <c r="V78" s="26"/>
      <c r="W78" s="26"/>
      <c r="X78" s="26"/>
      <c r="Y78" s="26"/>
      <c r="Z78" s="19">
        <f t="shared" si="30"/>
        <v>78.43</v>
      </c>
      <c r="AA78" s="7">
        <f>SUM(LARGE(AB78:AN78,{1,2,3,4,5,6,7,8}))</f>
        <v>78.43</v>
      </c>
      <c r="AB78" s="7">
        <f t="shared" si="33"/>
        <v>0</v>
      </c>
      <c r="AC78" s="7">
        <f t="shared" si="34"/>
        <v>0</v>
      </c>
      <c r="AD78" s="7">
        <f t="shared" si="35"/>
        <v>0</v>
      </c>
      <c r="AE78" s="7">
        <f t="shared" si="36"/>
        <v>0</v>
      </c>
      <c r="AF78" s="7">
        <f t="shared" si="37"/>
        <v>78.43</v>
      </c>
      <c r="AG78" s="7">
        <f t="shared" si="38"/>
        <v>0</v>
      </c>
      <c r="AH78" s="7">
        <f t="shared" si="39"/>
        <v>0</v>
      </c>
      <c r="AI78" s="7">
        <f t="shared" si="40"/>
        <v>0</v>
      </c>
      <c r="AJ78" s="7">
        <f t="shared" si="41"/>
        <v>0</v>
      </c>
      <c r="AK78" s="7">
        <f t="shared" si="42"/>
        <v>0</v>
      </c>
      <c r="AL78" s="7">
        <f t="shared" si="43"/>
        <v>0</v>
      </c>
      <c r="AM78" s="7">
        <f t="shared" si="44"/>
        <v>0</v>
      </c>
    </row>
    <row r="79" spans="1:39" s="11" customFormat="1" ht="15">
      <c r="A79" s="26">
        <v>76</v>
      </c>
      <c r="B79" s="32" t="s">
        <v>391</v>
      </c>
      <c r="C79" s="32" t="s">
        <v>752</v>
      </c>
      <c r="D79" s="34"/>
      <c r="E79" s="32"/>
      <c r="F79" s="20">
        <f t="shared" si="31"/>
        <v>1</v>
      </c>
      <c r="G79" s="33">
        <v>1</v>
      </c>
      <c r="H79" s="25">
        <f t="shared" si="32"/>
        <v>78.11</v>
      </c>
      <c r="I79" s="26"/>
      <c r="J79" s="26"/>
      <c r="K79" s="26"/>
      <c r="L79" s="1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>
        <v>78.11</v>
      </c>
      <c r="X79" s="26"/>
      <c r="Y79" s="26"/>
      <c r="Z79" s="19">
        <f t="shared" si="30"/>
        <v>78.11</v>
      </c>
      <c r="AA79" s="7">
        <f>SUM(LARGE(AB79:AN79,{1,2,3,4,5,6,7,8}))</f>
        <v>78.11</v>
      </c>
      <c r="AB79" s="7">
        <f t="shared" si="33"/>
        <v>0</v>
      </c>
      <c r="AC79" s="7">
        <f t="shared" si="34"/>
        <v>0</v>
      </c>
      <c r="AD79" s="7">
        <f t="shared" si="35"/>
        <v>0</v>
      </c>
      <c r="AE79" s="7">
        <f t="shared" si="36"/>
        <v>0</v>
      </c>
      <c r="AF79" s="7">
        <f t="shared" si="37"/>
        <v>78.11</v>
      </c>
      <c r="AG79" s="7">
        <f t="shared" si="38"/>
        <v>0</v>
      </c>
      <c r="AH79" s="7">
        <f t="shared" si="39"/>
        <v>0</v>
      </c>
      <c r="AI79" s="7">
        <f t="shared" si="40"/>
        <v>0</v>
      </c>
      <c r="AJ79" s="7">
        <f t="shared" si="41"/>
        <v>0</v>
      </c>
      <c r="AK79" s="7">
        <f t="shared" si="42"/>
        <v>0</v>
      </c>
      <c r="AL79" s="7">
        <f t="shared" si="43"/>
        <v>0</v>
      </c>
      <c r="AM79" s="7">
        <f t="shared" si="44"/>
        <v>0</v>
      </c>
    </row>
    <row r="80" spans="1:39" s="11" customFormat="1" ht="15">
      <c r="A80" s="26">
        <v>77</v>
      </c>
      <c r="B80" s="32" t="s">
        <v>466</v>
      </c>
      <c r="C80" s="32" t="s">
        <v>467</v>
      </c>
      <c r="D80" s="34"/>
      <c r="E80" s="32" t="s">
        <v>66</v>
      </c>
      <c r="F80" s="20">
        <f t="shared" si="31"/>
        <v>1</v>
      </c>
      <c r="G80" s="33">
        <v>1</v>
      </c>
      <c r="H80" s="25">
        <f t="shared" si="32"/>
        <v>77.43</v>
      </c>
      <c r="I80" s="26"/>
      <c r="J80" s="26"/>
      <c r="K80" s="26"/>
      <c r="L80" s="26">
        <v>77.43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9">
        <f t="shared" si="30"/>
        <v>77.43</v>
      </c>
      <c r="AA80" s="7">
        <f>SUM(LARGE(AB80:AN80,{1,2,3,4,5,6,7,8}))</f>
        <v>77.43</v>
      </c>
      <c r="AB80" s="7">
        <f t="shared" si="33"/>
        <v>77.43</v>
      </c>
      <c r="AC80" s="7">
        <f t="shared" si="34"/>
        <v>0</v>
      </c>
      <c r="AD80" s="7">
        <f t="shared" si="35"/>
        <v>0</v>
      </c>
      <c r="AE80" s="7">
        <f t="shared" si="36"/>
        <v>0</v>
      </c>
      <c r="AF80" s="7">
        <f t="shared" si="37"/>
        <v>0</v>
      </c>
      <c r="AG80" s="7">
        <f t="shared" si="38"/>
        <v>0</v>
      </c>
      <c r="AH80" s="7">
        <f t="shared" si="39"/>
        <v>0</v>
      </c>
      <c r="AI80" s="7">
        <f t="shared" si="40"/>
        <v>0</v>
      </c>
      <c r="AJ80" s="7">
        <f t="shared" si="41"/>
        <v>0</v>
      </c>
      <c r="AK80" s="7">
        <f t="shared" si="42"/>
        <v>0</v>
      </c>
      <c r="AL80" s="7">
        <f t="shared" si="43"/>
        <v>0</v>
      </c>
      <c r="AM80" s="7">
        <f t="shared" si="44"/>
        <v>0</v>
      </c>
    </row>
    <row r="81" spans="1:39" s="11" customFormat="1" ht="15">
      <c r="A81" s="26">
        <v>78</v>
      </c>
      <c r="B81" s="32" t="s">
        <v>338</v>
      </c>
      <c r="C81" s="32" t="s">
        <v>339</v>
      </c>
      <c r="D81" s="34"/>
      <c r="E81" s="32" t="s">
        <v>74</v>
      </c>
      <c r="F81" s="20">
        <f t="shared" si="31"/>
        <v>1</v>
      </c>
      <c r="G81" s="33">
        <v>1</v>
      </c>
      <c r="H81" s="25">
        <f t="shared" si="32"/>
        <v>75.97</v>
      </c>
      <c r="I81" s="26">
        <v>75.97</v>
      </c>
      <c r="J81" s="26"/>
      <c r="K81" s="26"/>
      <c r="L81" s="1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9">
        <f aca="true" t="shared" si="45" ref="Z81:Z112">SUM(I81:Y81)</f>
        <v>75.97</v>
      </c>
      <c r="AA81" s="7">
        <f>SUM(LARGE(AB81:AN81,{1,2,3,4,5,6,7,8}))</f>
        <v>75.97</v>
      </c>
      <c r="AB81" s="7">
        <f t="shared" si="33"/>
        <v>75.97</v>
      </c>
      <c r="AC81" s="7">
        <f t="shared" si="34"/>
        <v>0</v>
      </c>
      <c r="AD81" s="7">
        <f t="shared" si="35"/>
        <v>0</v>
      </c>
      <c r="AE81" s="7">
        <f t="shared" si="36"/>
        <v>0</v>
      </c>
      <c r="AF81" s="7">
        <f t="shared" si="37"/>
        <v>0</v>
      </c>
      <c r="AG81" s="7">
        <f t="shared" si="38"/>
        <v>0</v>
      </c>
      <c r="AH81" s="7">
        <f t="shared" si="39"/>
        <v>0</v>
      </c>
      <c r="AI81" s="7">
        <f t="shared" si="40"/>
        <v>0</v>
      </c>
      <c r="AJ81" s="7">
        <f t="shared" si="41"/>
        <v>0</v>
      </c>
      <c r="AK81" s="7">
        <f t="shared" si="42"/>
        <v>0</v>
      </c>
      <c r="AL81" s="7">
        <f t="shared" si="43"/>
        <v>0</v>
      </c>
      <c r="AM81" s="7">
        <f t="shared" si="44"/>
        <v>0</v>
      </c>
    </row>
    <row r="82" spans="1:39" s="11" customFormat="1" ht="15">
      <c r="A82" s="26">
        <v>79</v>
      </c>
      <c r="B82" s="32" t="s">
        <v>128</v>
      </c>
      <c r="C82" s="32" t="s">
        <v>468</v>
      </c>
      <c r="D82" s="34"/>
      <c r="E82" s="32" t="s">
        <v>60</v>
      </c>
      <c r="F82" s="20">
        <f t="shared" si="31"/>
        <v>1</v>
      </c>
      <c r="G82" s="33">
        <v>1</v>
      </c>
      <c r="H82" s="25">
        <f t="shared" si="32"/>
        <v>75.94</v>
      </c>
      <c r="I82" s="26"/>
      <c r="J82" s="26"/>
      <c r="K82" s="26"/>
      <c r="L82" s="26">
        <v>75.94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9">
        <f t="shared" si="45"/>
        <v>75.94</v>
      </c>
      <c r="AA82" s="7">
        <f>SUM(LARGE(AB82:AN82,{1,2,3,4,5,6,7,8}))</f>
        <v>75.94</v>
      </c>
      <c r="AB82" s="7">
        <f t="shared" si="33"/>
        <v>75.94</v>
      </c>
      <c r="AC82" s="7">
        <f t="shared" si="34"/>
        <v>0</v>
      </c>
      <c r="AD82" s="7">
        <f t="shared" si="35"/>
        <v>0</v>
      </c>
      <c r="AE82" s="7">
        <f t="shared" si="36"/>
        <v>0</v>
      </c>
      <c r="AF82" s="7">
        <f t="shared" si="37"/>
        <v>0</v>
      </c>
      <c r="AG82" s="7">
        <f t="shared" si="38"/>
        <v>0</v>
      </c>
      <c r="AH82" s="7">
        <f t="shared" si="39"/>
        <v>0</v>
      </c>
      <c r="AI82" s="7">
        <f t="shared" si="40"/>
        <v>0</v>
      </c>
      <c r="AJ82" s="7">
        <f t="shared" si="41"/>
        <v>0</v>
      </c>
      <c r="AK82" s="7">
        <f t="shared" si="42"/>
        <v>0</v>
      </c>
      <c r="AL82" s="7">
        <f t="shared" si="43"/>
        <v>0</v>
      </c>
      <c r="AM82" s="7">
        <f t="shared" si="44"/>
        <v>0</v>
      </c>
    </row>
    <row r="83" spans="1:39" s="11" customFormat="1" ht="15">
      <c r="A83" s="26">
        <v>80</v>
      </c>
      <c r="B83" s="32" t="s">
        <v>143</v>
      </c>
      <c r="C83" s="32" t="s">
        <v>144</v>
      </c>
      <c r="D83" s="34"/>
      <c r="E83" s="32" t="s">
        <v>63</v>
      </c>
      <c r="F83" s="20">
        <f t="shared" si="31"/>
        <v>1</v>
      </c>
      <c r="G83" s="33">
        <v>1</v>
      </c>
      <c r="H83" s="25">
        <f t="shared" si="32"/>
        <v>75.82</v>
      </c>
      <c r="I83" s="26">
        <v>75.82</v>
      </c>
      <c r="J83" s="26"/>
      <c r="K83" s="26"/>
      <c r="L83" s="1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9">
        <f t="shared" si="45"/>
        <v>75.82</v>
      </c>
      <c r="AA83" s="7">
        <f>SUM(LARGE(AB83:AN83,{1,2,3,4,5,6,7,8}))</f>
        <v>75.82</v>
      </c>
      <c r="AB83" s="7">
        <f t="shared" si="33"/>
        <v>75.82</v>
      </c>
      <c r="AC83" s="7">
        <f t="shared" si="34"/>
        <v>0</v>
      </c>
      <c r="AD83" s="7">
        <f t="shared" si="35"/>
        <v>0</v>
      </c>
      <c r="AE83" s="7">
        <f t="shared" si="36"/>
        <v>0</v>
      </c>
      <c r="AF83" s="7">
        <f t="shared" si="37"/>
        <v>0</v>
      </c>
      <c r="AG83" s="7">
        <f t="shared" si="38"/>
        <v>0</v>
      </c>
      <c r="AH83" s="7">
        <f t="shared" si="39"/>
        <v>0</v>
      </c>
      <c r="AI83" s="7">
        <f t="shared" si="40"/>
        <v>0</v>
      </c>
      <c r="AJ83" s="7">
        <f t="shared" si="41"/>
        <v>0</v>
      </c>
      <c r="AK83" s="7">
        <f t="shared" si="42"/>
        <v>0</v>
      </c>
      <c r="AL83" s="7">
        <f t="shared" si="43"/>
        <v>0</v>
      </c>
      <c r="AM83" s="7">
        <f t="shared" si="44"/>
        <v>0</v>
      </c>
    </row>
    <row r="84" spans="1:39" s="11" customFormat="1" ht="15">
      <c r="A84" s="26">
        <v>81</v>
      </c>
      <c r="B84" s="32" t="s">
        <v>139</v>
      </c>
      <c r="C84" s="32" t="s">
        <v>469</v>
      </c>
      <c r="D84" s="34"/>
      <c r="E84" s="32" t="s">
        <v>60</v>
      </c>
      <c r="F84" s="20">
        <f t="shared" si="31"/>
        <v>1</v>
      </c>
      <c r="G84" s="33">
        <v>1</v>
      </c>
      <c r="H84" s="25">
        <f t="shared" si="32"/>
        <v>75.59</v>
      </c>
      <c r="I84" s="26"/>
      <c r="J84" s="26"/>
      <c r="K84" s="26"/>
      <c r="L84" s="26">
        <v>75.59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9">
        <f t="shared" si="45"/>
        <v>75.59</v>
      </c>
      <c r="AA84" s="7">
        <f>SUM(LARGE(AB84:AN84,{1,2,3,4,5,6,7,8}))</f>
        <v>75.59</v>
      </c>
      <c r="AB84" s="7">
        <f t="shared" si="33"/>
        <v>75.59</v>
      </c>
      <c r="AC84" s="7">
        <f t="shared" si="34"/>
        <v>0</v>
      </c>
      <c r="AD84" s="7">
        <f t="shared" si="35"/>
        <v>0</v>
      </c>
      <c r="AE84" s="7">
        <f t="shared" si="36"/>
        <v>0</v>
      </c>
      <c r="AF84" s="7">
        <f t="shared" si="37"/>
        <v>0</v>
      </c>
      <c r="AG84" s="7">
        <f t="shared" si="38"/>
        <v>0</v>
      </c>
      <c r="AH84" s="7">
        <f t="shared" si="39"/>
        <v>0</v>
      </c>
      <c r="AI84" s="7">
        <f t="shared" si="40"/>
        <v>0</v>
      </c>
      <c r="AJ84" s="7">
        <f t="shared" si="41"/>
        <v>0</v>
      </c>
      <c r="AK84" s="7">
        <f t="shared" si="42"/>
        <v>0</v>
      </c>
      <c r="AL84" s="7">
        <f t="shared" si="43"/>
        <v>0</v>
      </c>
      <c r="AM84" s="7">
        <f t="shared" si="44"/>
        <v>0</v>
      </c>
    </row>
    <row r="85" spans="1:39" s="11" customFormat="1" ht="15">
      <c r="A85" s="26">
        <v>82</v>
      </c>
      <c r="B85" s="32" t="s">
        <v>146</v>
      </c>
      <c r="C85" s="32" t="s">
        <v>147</v>
      </c>
      <c r="D85" s="34"/>
      <c r="E85" s="32" t="s">
        <v>149</v>
      </c>
      <c r="F85" s="20">
        <f t="shared" si="31"/>
        <v>1</v>
      </c>
      <c r="G85" s="33">
        <v>1</v>
      </c>
      <c r="H85" s="25">
        <f t="shared" si="32"/>
        <v>75.25</v>
      </c>
      <c r="I85" s="26"/>
      <c r="J85" s="26"/>
      <c r="K85" s="26"/>
      <c r="L85" s="16"/>
      <c r="M85" s="26"/>
      <c r="N85" s="26"/>
      <c r="O85" s="26"/>
      <c r="P85" s="26"/>
      <c r="Q85" s="26"/>
      <c r="R85" s="26"/>
      <c r="S85" s="26"/>
      <c r="T85" s="26"/>
      <c r="U85" s="26"/>
      <c r="V85" s="26">
        <v>75.25</v>
      </c>
      <c r="W85" s="26"/>
      <c r="X85" s="26"/>
      <c r="Y85" s="26"/>
      <c r="Z85" s="19">
        <f t="shared" si="45"/>
        <v>75.25</v>
      </c>
      <c r="AA85" s="7">
        <f>SUM(LARGE(AB85:AN85,{1,2,3,4,5,6,7,8}))</f>
        <v>75.25</v>
      </c>
      <c r="AB85" s="7">
        <f t="shared" si="33"/>
        <v>0</v>
      </c>
      <c r="AC85" s="7">
        <f t="shared" si="34"/>
        <v>0</v>
      </c>
      <c r="AD85" s="7">
        <f t="shared" si="35"/>
        <v>0</v>
      </c>
      <c r="AE85" s="7">
        <f t="shared" si="36"/>
        <v>0</v>
      </c>
      <c r="AF85" s="7">
        <f t="shared" si="37"/>
        <v>75.25</v>
      </c>
      <c r="AG85" s="7">
        <f t="shared" si="38"/>
        <v>0</v>
      </c>
      <c r="AH85" s="7">
        <f t="shared" si="39"/>
        <v>0</v>
      </c>
      <c r="AI85" s="7">
        <f t="shared" si="40"/>
        <v>0</v>
      </c>
      <c r="AJ85" s="7">
        <f t="shared" si="41"/>
        <v>0</v>
      </c>
      <c r="AK85" s="7">
        <f t="shared" si="42"/>
        <v>0</v>
      </c>
      <c r="AL85" s="7">
        <f t="shared" si="43"/>
        <v>0</v>
      </c>
      <c r="AM85" s="7">
        <f t="shared" si="44"/>
        <v>0</v>
      </c>
    </row>
    <row r="86" spans="1:39" s="11" customFormat="1" ht="15">
      <c r="A86" s="26">
        <v>83</v>
      </c>
      <c r="B86" s="32" t="s">
        <v>630</v>
      </c>
      <c r="C86" s="32" t="s">
        <v>419</v>
      </c>
      <c r="D86" s="34"/>
      <c r="E86" s="32" t="s">
        <v>60</v>
      </c>
      <c r="F86" s="20">
        <f t="shared" si="31"/>
        <v>1</v>
      </c>
      <c r="G86" s="33">
        <v>1</v>
      </c>
      <c r="H86" s="25">
        <f t="shared" si="32"/>
        <v>75.24</v>
      </c>
      <c r="I86" s="26"/>
      <c r="J86" s="26"/>
      <c r="K86" s="26"/>
      <c r="L86" s="16"/>
      <c r="M86" s="26"/>
      <c r="N86" s="26">
        <v>75.24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9">
        <f t="shared" si="45"/>
        <v>75.24</v>
      </c>
      <c r="AA86" s="7">
        <f>SUM(LARGE(AB86:AN86,{1,2,3,4,5,6,7,8}))</f>
        <v>75.24</v>
      </c>
      <c r="AB86" s="7">
        <f t="shared" si="33"/>
        <v>75.24</v>
      </c>
      <c r="AC86" s="7">
        <f t="shared" si="34"/>
        <v>0</v>
      </c>
      <c r="AD86" s="7">
        <f t="shared" si="35"/>
        <v>0</v>
      </c>
      <c r="AE86" s="7">
        <f t="shared" si="36"/>
        <v>0</v>
      </c>
      <c r="AF86" s="7">
        <f t="shared" si="37"/>
        <v>0</v>
      </c>
      <c r="AG86" s="7">
        <f t="shared" si="38"/>
        <v>0</v>
      </c>
      <c r="AH86" s="7">
        <f t="shared" si="39"/>
        <v>0</v>
      </c>
      <c r="AI86" s="7">
        <f t="shared" si="40"/>
        <v>0</v>
      </c>
      <c r="AJ86" s="7">
        <f t="shared" si="41"/>
        <v>0</v>
      </c>
      <c r="AK86" s="7">
        <f t="shared" si="42"/>
        <v>0</v>
      </c>
      <c r="AL86" s="7">
        <f t="shared" si="43"/>
        <v>0</v>
      </c>
      <c r="AM86" s="7">
        <f t="shared" si="44"/>
        <v>0</v>
      </c>
    </row>
    <row r="87" spans="1:39" s="11" customFormat="1" ht="15">
      <c r="A87" s="26">
        <v>84</v>
      </c>
      <c r="B87" s="32" t="s">
        <v>351</v>
      </c>
      <c r="C87" s="32" t="s">
        <v>532</v>
      </c>
      <c r="D87" s="34"/>
      <c r="E87" s="32" t="s">
        <v>60</v>
      </c>
      <c r="F87" s="20">
        <f t="shared" si="31"/>
        <v>1</v>
      </c>
      <c r="G87" s="33">
        <v>1</v>
      </c>
      <c r="H87" s="25">
        <f t="shared" si="32"/>
        <v>75.21</v>
      </c>
      <c r="I87" s="26"/>
      <c r="J87" s="26"/>
      <c r="K87" s="26"/>
      <c r="L87" s="16"/>
      <c r="M87" s="26"/>
      <c r="N87" s="26"/>
      <c r="O87" s="26"/>
      <c r="P87" s="26"/>
      <c r="Q87" s="26">
        <v>75.21</v>
      </c>
      <c r="R87" s="26"/>
      <c r="S87" s="26"/>
      <c r="T87" s="26"/>
      <c r="U87" s="26"/>
      <c r="V87" s="26"/>
      <c r="W87" s="26"/>
      <c r="X87" s="26"/>
      <c r="Y87" s="26"/>
      <c r="Z87" s="19">
        <f t="shared" si="45"/>
        <v>75.21</v>
      </c>
      <c r="AA87" s="7">
        <f>SUM(LARGE(AB87:AN87,{1,2,3,4,5,6,7,8}))</f>
        <v>75.21</v>
      </c>
      <c r="AB87" s="7">
        <f t="shared" si="33"/>
        <v>0</v>
      </c>
      <c r="AC87" s="7">
        <f t="shared" si="34"/>
        <v>0</v>
      </c>
      <c r="AD87" s="7">
        <f t="shared" si="35"/>
        <v>0</v>
      </c>
      <c r="AE87" s="7">
        <f t="shared" si="36"/>
        <v>0</v>
      </c>
      <c r="AF87" s="7">
        <f t="shared" si="37"/>
        <v>75.21</v>
      </c>
      <c r="AG87" s="7">
        <f t="shared" si="38"/>
        <v>0</v>
      </c>
      <c r="AH87" s="7">
        <f t="shared" si="39"/>
        <v>0</v>
      </c>
      <c r="AI87" s="7">
        <f t="shared" si="40"/>
        <v>0</v>
      </c>
      <c r="AJ87" s="7">
        <f t="shared" si="41"/>
        <v>0</v>
      </c>
      <c r="AK87" s="7">
        <f t="shared" si="42"/>
        <v>0</v>
      </c>
      <c r="AL87" s="7">
        <f t="shared" si="43"/>
        <v>0</v>
      </c>
      <c r="AM87" s="7">
        <f t="shared" si="44"/>
        <v>0</v>
      </c>
    </row>
    <row r="88" spans="1:39" s="11" customFormat="1" ht="15">
      <c r="A88" s="26">
        <v>85</v>
      </c>
      <c r="B88" s="32" t="s">
        <v>33</v>
      </c>
      <c r="C88" s="32" t="s">
        <v>394</v>
      </c>
      <c r="D88" s="34"/>
      <c r="E88" s="32" t="s">
        <v>60</v>
      </c>
      <c r="F88" s="20">
        <f t="shared" si="31"/>
        <v>1</v>
      </c>
      <c r="G88" s="33">
        <v>1</v>
      </c>
      <c r="H88" s="25">
        <f t="shared" si="32"/>
        <v>73.56</v>
      </c>
      <c r="I88" s="26"/>
      <c r="J88" s="26"/>
      <c r="K88" s="26">
        <v>73.56</v>
      </c>
      <c r="L88" s="1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9">
        <f t="shared" si="45"/>
        <v>73.56</v>
      </c>
      <c r="AA88" s="7">
        <f>SUM(LARGE(AB88:AN88,{1,2,3,4,5,6,7,8}))</f>
        <v>73.56</v>
      </c>
      <c r="AB88" s="7">
        <f t="shared" si="33"/>
        <v>73.56</v>
      </c>
      <c r="AC88" s="7">
        <f t="shared" si="34"/>
        <v>0</v>
      </c>
      <c r="AD88" s="7">
        <f t="shared" si="35"/>
        <v>0</v>
      </c>
      <c r="AE88" s="7">
        <f t="shared" si="36"/>
        <v>0</v>
      </c>
      <c r="AF88" s="7">
        <f t="shared" si="37"/>
        <v>0</v>
      </c>
      <c r="AG88" s="7">
        <f t="shared" si="38"/>
        <v>0</v>
      </c>
      <c r="AH88" s="7">
        <f t="shared" si="39"/>
        <v>0</v>
      </c>
      <c r="AI88" s="7">
        <f t="shared" si="40"/>
        <v>0</v>
      </c>
      <c r="AJ88" s="7">
        <f t="shared" si="41"/>
        <v>0</v>
      </c>
      <c r="AK88" s="7">
        <f t="shared" si="42"/>
        <v>0</v>
      </c>
      <c r="AL88" s="7">
        <f t="shared" si="43"/>
        <v>0</v>
      </c>
      <c r="AM88" s="7">
        <f t="shared" si="44"/>
        <v>0</v>
      </c>
    </row>
    <row r="89" spans="1:39" s="11" customFormat="1" ht="15">
      <c r="A89" s="26">
        <v>86</v>
      </c>
      <c r="B89" s="32" t="s">
        <v>133</v>
      </c>
      <c r="C89" s="32" t="s">
        <v>742</v>
      </c>
      <c r="D89" s="34"/>
      <c r="E89" s="32"/>
      <c r="F89" s="20">
        <f t="shared" si="31"/>
        <v>1</v>
      </c>
      <c r="G89" s="33">
        <v>1</v>
      </c>
      <c r="H89" s="25">
        <f t="shared" si="32"/>
        <v>72.88</v>
      </c>
      <c r="I89" s="26"/>
      <c r="J89" s="26"/>
      <c r="K89" s="26"/>
      <c r="L89" s="1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>
        <v>72.88</v>
      </c>
      <c r="X89" s="26"/>
      <c r="Y89" s="26"/>
      <c r="Z89" s="19">
        <f t="shared" si="45"/>
        <v>72.88</v>
      </c>
      <c r="AA89" s="7">
        <f>SUM(LARGE(AB89:AN89,{1,2,3,4,5,6,7,8}))</f>
        <v>72.88</v>
      </c>
      <c r="AB89" s="7">
        <f t="shared" si="33"/>
        <v>0</v>
      </c>
      <c r="AC89" s="7">
        <f t="shared" si="34"/>
        <v>0</v>
      </c>
      <c r="AD89" s="7">
        <f t="shared" si="35"/>
        <v>0</v>
      </c>
      <c r="AE89" s="7">
        <f t="shared" si="36"/>
        <v>0</v>
      </c>
      <c r="AF89" s="7">
        <f t="shared" si="37"/>
        <v>72.88</v>
      </c>
      <c r="AG89" s="7">
        <f t="shared" si="38"/>
        <v>0</v>
      </c>
      <c r="AH89" s="7">
        <f t="shared" si="39"/>
        <v>0</v>
      </c>
      <c r="AI89" s="7">
        <f t="shared" si="40"/>
        <v>0</v>
      </c>
      <c r="AJ89" s="7">
        <f t="shared" si="41"/>
        <v>0</v>
      </c>
      <c r="AK89" s="7">
        <f t="shared" si="42"/>
        <v>0</v>
      </c>
      <c r="AL89" s="7">
        <f t="shared" si="43"/>
        <v>0</v>
      </c>
      <c r="AM89" s="7">
        <f t="shared" si="44"/>
        <v>0</v>
      </c>
    </row>
    <row r="90" spans="1:39" s="11" customFormat="1" ht="15">
      <c r="A90" s="26">
        <v>87</v>
      </c>
      <c r="B90" s="32" t="s">
        <v>133</v>
      </c>
      <c r="C90" s="32" t="s">
        <v>778</v>
      </c>
      <c r="D90" s="34"/>
      <c r="E90" s="32" t="s">
        <v>60</v>
      </c>
      <c r="F90" s="20">
        <f t="shared" si="31"/>
        <v>1</v>
      </c>
      <c r="G90" s="33">
        <v>1</v>
      </c>
      <c r="H90" s="25">
        <f t="shared" si="32"/>
        <v>72.27</v>
      </c>
      <c r="I90" s="26"/>
      <c r="J90" s="26"/>
      <c r="K90" s="26"/>
      <c r="L90" s="1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>
        <v>72.27</v>
      </c>
      <c r="Z90" s="19">
        <f t="shared" si="45"/>
        <v>72.27</v>
      </c>
      <c r="AA90" s="7">
        <f>SUM(LARGE(AB90:AN90,{1,2,3,4,5,6,7,8}))</f>
        <v>72.27</v>
      </c>
      <c r="AB90" s="7">
        <f t="shared" si="33"/>
        <v>0</v>
      </c>
      <c r="AC90" s="7">
        <f t="shared" si="34"/>
        <v>0</v>
      </c>
      <c r="AD90" s="7">
        <f t="shared" si="35"/>
        <v>0</v>
      </c>
      <c r="AE90" s="7">
        <f t="shared" si="36"/>
        <v>0</v>
      </c>
      <c r="AF90" s="7">
        <f t="shared" si="37"/>
        <v>72.27</v>
      </c>
      <c r="AG90" s="7">
        <f t="shared" si="38"/>
        <v>0</v>
      </c>
      <c r="AH90" s="7">
        <f t="shared" si="39"/>
        <v>0</v>
      </c>
      <c r="AI90" s="7">
        <f t="shared" si="40"/>
        <v>0</v>
      </c>
      <c r="AJ90" s="7">
        <f t="shared" si="41"/>
        <v>0</v>
      </c>
      <c r="AK90" s="7">
        <f t="shared" si="42"/>
        <v>0</v>
      </c>
      <c r="AL90" s="7">
        <f t="shared" si="43"/>
        <v>0</v>
      </c>
      <c r="AM90" s="7">
        <f t="shared" si="44"/>
        <v>0</v>
      </c>
    </row>
    <row r="91" spans="1:39" s="11" customFormat="1" ht="15">
      <c r="A91" s="26">
        <v>88</v>
      </c>
      <c r="B91" s="32" t="s">
        <v>148</v>
      </c>
      <c r="C91" s="32" t="s">
        <v>143</v>
      </c>
      <c r="D91" s="34"/>
      <c r="E91" s="32" t="s">
        <v>63</v>
      </c>
      <c r="F91" s="20">
        <f t="shared" si="31"/>
        <v>1</v>
      </c>
      <c r="G91" s="33">
        <v>1</v>
      </c>
      <c r="H91" s="25">
        <f t="shared" si="32"/>
        <v>71.44</v>
      </c>
      <c r="I91" s="26"/>
      <c r="J91" s="26"/>
      <c r="K91" s="26"/>
      <c r="L91" s="16"/>
      <c r="M91" s="26">
        <v>71.44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9">
        <f t="shared" si="45"/>
        <v>71.44</v>
      </c>
      <c r="AA91" s="7">
        <f>SUM(LARGE(AB91:AN91,{1,2,3,4,5,6,7,8}))</f>
        <v>71.44</v>
      </c>
      <c r="AB91" s="7">
        <f t="shared" si="33"/>
        <v>71.44</v>
      </c>
      <c r="AC91" s="7">
        <f t="shared" si="34"/>
        <v>0</v>
      </c>
      <c r="AD91" s="7">
        <f t="shared" si="35"/>
        <v>0</v>
      </c>
      <c r="AE91" s="7">
        <f t="shared" si="36"/>
        <v>0</v>
      </c>
      <c r="AF91" s="7">
        <f t="shared" si="37"/>
        <v>0</v>
      </c>
      <c r="AG91" s="7">
        <f t="shared" si="38"/>
        <v>0</v>
      </c>
      <c r="AH91" s="7">
        <f t="shared" si="39"/>
        <v>0</v>
      </c>
      <c r="AI91" s="7">
        <f t="shared" si="40"/>
        <v>0</v>
      </c>
      <c r="AJ91" s="7">
        <f t="shared" si="41"/>
        <v>0</v>
      </c>
      <c r="AK91" s="7">
        <f t="shared" si="42"/>
        <v>0</v>
      </c>
      <c r="AL91" s="7">
        <f t="shared" si="43"/>
        <v>0</v>
      </c>
      <c r="AM91" s="7">
        <f t="shared" si="44"/>
        <v>0</v>
      </c>
    </row>
    <row r="92" spans="1:39" s="11" customFormat="1" ht="15">
      <c r="A92" s="26">
        <v>89</v>
      </c>
      <c r="B92" s="32" t="s">
        <v>643</v>
      </c>
      <c r="C92" s="32" t="s">
        <v>642</v>
      </c>
      <c r="D92" s="34"/>
      <c r="E92" s="32" t="s">
        <v>644</v>
      </c>
      <c r="F92" s="20">
        <f t="shared" si="31"/>
        <v>1</v>
      </c>
      <c r="G92" s="33">
        <v>1</v>
      </c>
      <c r="H92" s="25">
        <f t="shared" si="32"/>
        <v>70.93</v>
      </c>
      <c r="I92" s="26"/>
      <c r="J92" s="26"/>
      <c r="K92" s="26"/>
      <c r="L92" s="16"/>
      <c r="M92" s="26"/>
      <c r="N92" s="26"/>
      <c r="O92" s="26"/>
      <c r="P92" s="26"/>
      <c r="Q92" s="26"/>
      <c r="R92" s="26"/>
      <c r="S92" s="26">
        <v>70.93</v>
      </c>
      <c r="T92" s="26"/>
      <c r="U92" s="26"/>
      <c r="V92" s="26"/>
      <c r="W92" s="26"/>
      <c r="X92" s="26"/>
      <c r="Y92" s="26"/>
      <c r="Z92" s="19">
        <f t="shared" si="45"/>
        <v>70.93</v>
      </c>
      <c r="AA92" s="7">
        <f>SUM(LARGE(AB92:AN92,{1,2,3,4,5,6,7,8}))</f>
        <v>70.93</v>
      </c>
      <c r="AB92" s="7">
        <f t="shared" si="33"/>
        <v>0</v>
      </c>
      <c r="AC92" s="7">
        <f t="shared" si="34"/>
        <v>0</v>
      </c>
      <c r="AD92" s="7">
        <f t="shared" si="35"/>
        <v>0</v>
      </c>
      <c r="AE92" s="7">
        <f t="shared" si="36"/>
        <v>0</v>
      </c>
      <c r="AF92" s="7">
        <f t="shared" si="37"/>
        <v>70.93</v>
      </c>
      <c r="AG92" s="7">
        <f t="shared" si="38"/>
        <v>0</v>
      </c>
      <c r="AH92" s="7">
        <f t="shared" si="39"/>
        <v>0</v>
      </c>
      <c r="AI92" s="7">
        <f t="shared" si="40"/>
        <v>0</v>
      </c>
      <c r="AJ92" s="7">
        <f t="shared" si="41"/>
        <v>0</v>
      </c>
      <c r="AK92" s="7">
        <f t="shared" si="42"/>
        <v>0</v>
      </c>
      <c r="AL92" s="7">
        <f t="shared" si="43"/>
        <v>0</v>
      </c>
      <c r="AM92" s="7">
        <f t="shared" si="44"/>
        <v>0</v>
      </c>
    </row>
    <row r="93" spans="1:39" s="11" customFormat="1" ht="15">
      <c r="A93" s="26">
        <v>90</v>
      </c>
      <c r="B93" s="32" t="s">
        <v>140</v>
      </c>
      <c r="C93" s="32" t="s">
        <v>606</v>
      </c>
      <c r="D93" s="34"/>
      <c r="E93" s="32" t="s">
        <v>478</v>
      </c>
      <c r="F93" s="20">
        <f t="shared" si="31"/>
        <v>1</v>
      </c>
      <c r="G93" s="33">
        <v>1</v>
      </c>
      <c r="H93" s="25">
        <f t="shared" si="32"/>
        <v>70.23</v>
      </c>
      <c r="I93" s="26"/>
      <c r="J93" s="26"/>
      <c r="K93" s="26"/>
      <c r="L93" s="16"/>
      <c r="M93" s="26"/>
      <c r="N93" s="26"/>
      <c r="O93" s="26"/>
      <c r="P93" s="26"/>
      <c r="Q93" s="26"/>
      <c r="R93" s="26"/>
      <c r="S93" s="26"/>
      <c r="T93" s="26">
        <v>70.23</v>
      </c>
      <c r="U93" s="26"/>
      <c r="V93" s="26"/>
      <c r="W93" s="26"/>
      <c r="X93" s="26"/>
      <c r="Y93" s="26"/>
      <c r="Z93" s="19">
        <f t="shared" si="45"/>
        <v>70.23</v>
      </c>
      <c r="AA93" s="7">
        <f>SUM(LARGE(AB93:AN93,{1,2,3,4,5,6,7,8}))</f>
        <v>70.23</v>
      </c>
      <c r="AB93" s="7">
        <f t="shared" si="33"/>
        <v>0</v>
      </c>
      <c r="AC93" s="7">
        <f t="shared" si="34"/>
        <v>0</v>
      </c>
      <c r="AD93" s="7">
        <f t="shared" si="35"/>
        <v>0</v>
      </c>
      <c r="AE93" s="7">
        <f t="shared" si="36"/>
        <v>0</v>
      </c>
      <c r="AF93" s="7">
        <f t="shared" si="37"/>
        <v>70.23</v>
      </c>
      <c r="AG93" s="7">
        <f t="shared" si="38"/>
        <v>0</v>
      </c>
      <c r="AH93" s="7">
        <f t="shared" si="39"/>
        <v>0</v>
      </c>
      <c r="AI93" s="7">
        <f t="shared" si="40"/>
        <v>0</v>
      </c>
      <c r="AJ93" s="7">
        <f t="shared" si="41"/>
        <v>0</v>
      </c>
      <c r="AK93" s="7">
        <f t="shared" si="42"/>
        <v>0</v>
      </c>
      <c r="AL93" s="7">
        <f t="shared" si="43"/>
        <v>0</v>
      </c>
      <c r="AM93" s="7">
        <f t="shared" si="44"/>
        <v>0</v>
      </c>
    </row>
    <row r="94" spans="1:39" s="11" customFormat="1" ht="15">
      <c r="A94" s="26">
        <v>91</v>
      </c>
      <c r="B94" s="32" t="s">
        <v>366</v>
      </c>
      <c r="C94" s="32" t="s">
        <v>607</v>
      </c>
      <c r="D94" s="34"/>
      <c r="E94" s="32" t="s">
        <v>478</v>
      </c>
      <c r="F94" s="20">
        <f t="shared" si="31"/>
        <v>1</v>
      </c>
      <c r="G94" s="33">
        <v>1</v>
      </c>
      <c r="H94" s="25">
        <f t="shared" si="32"/>
        <v>70.1</v>
      </c>
      <c r="I94" s="26"/>
      <c r="J94" s="26"/>
      <c r="K94" s="26"/>
      <c r="L94" s="16"/>
      <c r="M94" s="26"/>
      <c r="N94" s="26"/>
      <c r="O94" s="26"/>
      <c r="P94" s="26"/>
      <c r="Q94" s="26"/>
      <c r="R94" s="26"/>
      <c r="S94" s="26"/>
      <c r="T94" s="26">
        <v>70.1</v>
      </c>
      <c r="U94" s="26"/>
      <c r="V94" s="26"/>
      <c r="W94" s="26"/>
      <c r="X94" s="26"/>
      <c r="Y94" s="26"/>
      <c r="Z94" s="19">
        <f t="shared" si="45"/>
        <v>70.1</v>
      </c>
      <c r="AA94" s="7">
        <f>SUM(LARGE(AB94:AN94,{1,2,3,4,5,6,7,8}))</f>
        <v>70.1</v>
      </c>
      <c r="AB94" s="7">
        <f t="shared" si="33"/>
        <v>0</v>
      </c>
      <c r="AC94" s="7">
        <f t="shared" si="34"/>
        <v>0</v>
      </c>
      <c r="AD94" s="7">
        <f t="shared" si="35"/>
        <v>0</v>
      </c>
      <c r="AE94" s="7">
        <f t="shared" si="36"/>
        <v>0</v>
      </c>
      <c r="AF94" s="7">
        <f t="shared" si="37"/>
        <v>70.1</v>
      </c>
      <c r="AG94" s="7">
        <f t="shared" si="38"/>
        <v>0</v>
      </c>
      <c r="AH94" s="7">
        <f t="shared" si="39"/>
        <v>0</v>
      </c>
      <c r="AI94" s="7">
        <f t="shared" si="40"/>
        <v>0</v>
      </c>
      <c r="AJ94" s="7">
        <f t="shared" si="41"/>
        <v>0</v>
      </c>
      <c r="AK94" s="7">
        <f t="shared" si="42"/>
        <v>0</v>
      </c>
      <c r="AL94" s="7">
        <f t="shared" si="43"/>
        <v>0</v>
      </c>
      <c r="AM94" s="7">
        <f t="shared" si="44"/>
        <v>0</v>
      </c>
    </row>
    <row r="95" spans="1:39" s="11" customFormat="1" ht="15">
      <c r="A95" s="26">
        <v>92</v>
      </c>
      <c r="B95" s="32" t="s">
        <v>406</v>
      </c>
      <c r="C95" s="32" t="s">
        <v>407</v>
      </c>
      <c r="D95" s="34"/>
      <c r="E95" s="32" t="s">
        <v>285</v>
      </c>
      <c r="F95" s="20">
        <f t="shared" si="31"/>
        <v>1</v>
      </c>
      <c r="G95" s="33">
        <v>1</v>
      </c>
      <c r="H95" s="25">
        <f t="shared" si="32"/>
        <v>69.82</v>
      </c>
      <c r="I95" s="26"/>
      <c r="J95" s="26"/>
      <c r="K95" s="26">
        <v>69.82</v>
      </c>
      <c r="L95" s="1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9">
        <f t="shared" si="45"/>
        <v>69.82</v>
      </c>
      <c r="AA95" s="7">
        <f>SUM(LARGE(AB95:AN95,{1,2,3,4,5,6,7,8}))</f>
        <v>69.82</v>
      </c>
      <c r="AB95" s="7">
        <f t="shared" si="33"/>
        <v>69.82</v>
      </c>
      <c r="AC95" s="7">
        <f t="shared" si="34"/>
        <v>0</v>
      </c>
      <c r="AD95" s="7">
        <f t="shared" si="35"/>
        <v>0</v>
      </c>
      <c r="AE95" s="7">
        <f t="shared" si="36"/>
        <v>0</v>
      </c>
      <c r="AF95" s="7">
        <f t="shared" si="37"/>
        <v>0</v>
      </c>
      <c r="AG95" s="7">
        <f t="shared" si="38"/>
        <v>0</v>
      </c>
      <c r="AH95" s="7">
        <f t="shared" si="39"/>
        <v>0</v>
      </c>
      <c r="AI95" s="7">
        <f t="shared" si="40"/>
        <v>0</v>
      </c>
      <c r="AJ95" s="7">
        <f t="shared" si="41"/>
        <v>0</v>
      </c>
      <c r="AK95" s="7">
        <f t="shared" si="42"/>
        <v>0</v>
      </c>
      <c r="AL95" s="7">
        <f t="shared" si="43"/>
        <v>0</v>
      </c>
      <c r="AM95" s="7">
        <f t="shared" si="44"/>
        <v>0</v>
      </c>
    </row>
    <row r="96" spans="1:39" s="11" customFormat="1" ht="15">
      <c r="A96" s="26">
        <v>93</v>
      </c>
      <c r="B96" s="32" t="s">
        <v>645</v>
      </c>
      <c r="C96" s="32" t="s">
        <v>280</v>
      </c>
      <c r="D96" s="34"/>
      <c r="E96" s="32" t="s">
        <v>644</v>
      </c>
      <c r="F96" s="20">
        <f t="shared" si="31"/>
        <v>1</v>
      </c>
      <c r="G96" s="33">
        <v>1</v>
      </c>
      <c r="H96" s="25">
        <f t="shared" si="32"/>
        <v>69.64</v>
      </c>
      <c r="I96" s="26"/>
      <c r="J96" s="26"/>
      <c r="K96" s="26"/>
      <c r="L96" s="16"/>
      <c r="M96" s="26"/>
      <c r="N96" s="26"/>
      <c r="O96" s="26"/>
      <c r="P96" s="26"/>
      <c r="Q96" s="26"/>
      <c r="R96" s="26"/>
      <c r="S96" s="26">
        <v>69.64</v>
      </c>
      <c r="T96" s="26"/>
      <c r="U96" s="26"/>
      <c r="V96" s="26"/>
      <c r="W96" s="26"/>
      <c r="X96" s="26"/>
      <c r="Y96" s="26"/>
      <c r="Z96" s="19">
        <f t="shared" si="45"/>
        <v>69.64</v>
      </c>
      <c r="AA96" s="7">
        <f>SUM(LARGE(AB96:AN96,{1,2,3,4,5,6,7,8}))</f>
        <v>69.64</v>
      </c>
      <c r="AB96" s="7">
        <f t="shared" si="33"/>
        <v>0</v>
      </c>
      <c r="AC96" s="7">
        <f t="shared" si="34"/>
        <v>0</v>
      </c>
      <c r="AD96" s="7">
        <f t="shared" si="35"/>
        <v>0</v>
      </c>
      <c r="AE96" s="7">
        <f t="shared" si="36"/>
        <v>0</v>
      </c>
      <c r="AF96" s="7">
        <f t="shared" si="37"/>
        <v>69.64</v>
      </c>
      <c r="AG96" s="7">
        <f t="shared" si="38"/>
        <v>0</v>
      </c>
      <c r="AH96" s="7">
        <f t="shared" si="39"/>
        <v>0</v>
      </c>
      <c r="AI96" s="7">
        <f t="shared" si="40"/>
        <v>0</v>
      </c>
      <c r="AJ96" s="7">
        <f t="shared" si="41"/>
        <v>0</v>
      </c>
      <c r="AK96" s="7">
        <f t="shared" si="42"/>
        <v>0</v>
      </c>
      <c r="AL96" s="7">
        <f t="shared" si="43"/>
        <v>0</v>
      </c>
      <c r="AM96" s="7">
        <f t="shared" si="44"/>
        <v>0</v>
      </c>
    </row>
    <row r="97" spans="1:39" s="11" customFormat="1" ht="15">
      <c r="A97" s="26">
        <v>94</v>
      </c>
      <c r="B97" s="32" t="s">
        <v>753</v>
      </c>
      <c r="C97" s="32" t="s">
        <v>735</v>
      </c>
      <c r="D97" s="34"/>
      <c r="E97" s="32"/>
      <c r="F97" s="20">
        <f t="shared" si="31"/>
        <v>1</v>
      </c>
      <c r="G97" s="33">
        <v>1</v>
      </c>
      <c r="H97" s="25">
        <f t="shared" si="32"/>
        <v>69.15</v>
      </c>
      <c r="I97" s="26"/>
      <c r="J97" s="26"/>
      <c r="K97" s="26"/>
      <c r="L97" s="1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v>69.15</v>
      </c>
      <c r="X97" s="26"/>
      <c r="Y97" s="26"/>
      <c r="Z97" s="19">
        <f t="shared" si="45"/>
        <v>69.15</v>
      </c>
      <c r="AA97" s="7">
        <f>SUM(LARGE(AB97:AN97,{1,2,3,4,5,6,7,8}))</f>
        <v>69.15</v>
      </c>
      <c r="AB97" s="7">
        <f t="shared" si="33"/>
        <v>0</v>
      </c>
      <c r="AC97" s="7">
        <f t="shared" si="34"/>
        <v>0</v>
      </c>
      <c r="AD97" s="7">
        <f t="shared" si="35"/>
        <v>0</v>
      </c>
      <c r="AE97" s="7">
        <f t="shared" si="36"/>
        <v>0</v>
      </c>
      <c r="AF97" s="7">
        <f t="shared" si="37"/>
        <v>69.15</v>
      </c>
      <c r="AG97" s="7">
        <f t="shared" si="38"/>
        <v>0</v>
      </c>
      <c r="AH97" s="7">
        <f t="shared" si="39"/>
        <v>0</v>
      </c>
      <c r="AI97" s="7">
        <f t="shared" si="40"/>
        <v>0</v>
      </c>
      <c r="AJ97" s="7">
        <f t="shared" si="41"/>
        <v>0</v>
      </c>
      <c r="AK97" s="7">
        <f t="shared" si="42"/>
        <v>0</v>
      </c>
      <c r="AL97" s="7">
        <f t="shared" si="43"/>
        <v>0</v>
      </c>
      <c r="AM97" s="7">
        <f t="shared" si="44"/>
        <v>0</v>
      </c>
    </row>
    <row r="98" spans="1:39" s="11" customFormat="1" ht="15">
      <c r="A98" s="26">
        <v>95</v>
      </c>
      <c r="B98" s="32" t="s">
        <v>226</v>
      </c>
      <c r="C98" s="32" t="s">
        <v>384</v>
      </c>
      <c r="D98" s="34"/>
      <c r="E98" s="32" t="s">
        <v>60</v>
      </c>
      <c r="F98" s="20">
        <f t="shared" si="31"/>
        <v>1</v>
      </c>
      <c r="G98" s="33">
        <v>1</v>
      </c>
      <c r="H98" s="25">
        <f t="shared" si="32"/>
        <v>68.98</v>
      </c>
      <c r="I98" s="26"/>
      <c r="J98" s="26"/>
      <c r="K98" s="26">
        <v>68.98</v>
      </c>
      <c r="L98" s="1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9">
        <f t="shared" si="45"/>
        <v>68.98</v>
      </c>
      <c r="AA98" s="7">
        <f>SUM(LARGE(AB98:AN98,{1,2,3,4,5,6,7,8}))</f>
        <v>68.98</v>
      </c>
      <c r="AB98" s="7">
        <f t="shared" si="33"/>
        <v>68.98</v>
      </c>
      <c r="AC98" s="7">
        <f t="shared" si="34"/>
        <v>0</v>
      </c>
      <c r="AD98" s="7">
        <f t="shared" si="35"/>
        <v>0</v>
      </c>
      <c r="AE98" s="7">
        <f t="shared" si="36"/>
        <v>0</v>
      </c>
      <c r="AF98" s="7">
        <f t="shared" si="37"/>
        <v>0</v>
      </c>
      <c r="AG98" s="7">
        <f t="shared" si="38"/>
        <v>0</v>
      </c>
      <c r="AH98" s="7">
        <f t="shared" si="39"/>
        <v>0</v>
      </c>
      <c r="AI98" s="7">
        <f t="shared" si="40"/>
        <v>0</v>
      </c>
      <c r="AJ98" s="7">
        <f t="shared" si="41"/>
        <v>0</v>
      </c>
      <c r="AK98" s="7">
        <f t="shared" si="42"/>
        <v>0</v>
      </c>
      <c r="AL98" s="7">
        <f t="shared" si="43"/>
        <v>0</v>
      </c>
      <c r="AM98" s="7">
        <f t="shared" si="44"/>
        <v>0</v>
      </c>
    </row>
    <row r="99" spans="1:39" s="11" customFormat="1" ht="15">
      <c r="A99" s="26">
        <v>96</v>
      </c>
      <c r="B99" s="32" t="s">
        <v>779</v>
      </c>
      <c r="C99" s="32" t="s">
        <v>780</v>
      </c>
      <c r="D99" s="34"/>
      <c r="E99" s="32" t="s">
        <v>478</v>
      </c>
      <c r="F99" s="20">
        <f t="shared" si="31"/>
        <v>1</v>
      </c>
      <c r="G99" s="33">
        <v>1</v>
      </c>
      <c r="H99" s="25">
        <f t="shared" si="32"/>
        <v>68.21</v>
      </c>
      <c r="I99" s="26"/>
      <c r="J99" s="26"/>
      <c r="K99" s="26"/>
      <c r="L99" s="1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>
        <v>68.21</v>
      </c>
      <c r="Z99" s="19">
        <f t="shared" si="45"/>
        <v>68.21</v>
      </c>
      <c r="AA99" s="7">
        <f>SUM(LARGE(AB99:AN99,{1,2,3,4,5,6,7,8}))</f>
        <v>68.21</v>
      </c>
      <c r="AB99" s="7">
        <f t="shared" si="33"/>
        <v>0</v>
      </c>
      <c r="AC99" s="7">
        <f t="shared" si="34"/>
        <v>0</v>
      </c>
      <c r="AD99" s="7">
        <f t="shared" si="35"/>
        <v>0</v>
      </c>
      <c r="AE99" s="7">
        <f t="shared" si="36"/>
        <v>0</v>
      </c>
      <c r="AF99" s="7">
        <f t="shared" si="37"/>
        <v>68.21</v>
      </c>
      <c r="AG99" s="7">
        <f t="shared" si="38"/>
        <v>0</v>
      </c>
      <c r="AH99" s="7">
        <f t="shared" si="39"/>
        <v>0</v>
      </c>
      <c r="AI99" s="7">
        <f t="shared" si="40"/>
        <v>0</v>
      </c>
      <c r="AJ99" s="7">
        <f t="shared" si="41"/>
        <v>0</v>
      </c>
      <c r="AK99" s="7">
        <f t="shared" si="42"/>
        <v>0</v>
      </c>
      <c r="AL99" s="7">
        <f t="shared" si="43"/>
        <v>0</v>
      </c>
      <c r="AM99" s="7">
        <f t="shared" si="44"/>
        <v>0</v>
      </c>
    </row>
    <row r="100" spans="1:39" s="11" customFormat="1" ht="15">
      <c r="A100" s="26">
        <v>97</v>
      </c>
      <c r="B100" s="32" t="s">
        <v>408</v>
      </c>
      <c r="C100" s="32" t="s">
        <v>401</v>
      </c>
      <c r="D100" s="34"/>
      <c r="E100" s="32" t="s">
        <v>285</v>
      </c>
      <c r="F100" s="20">
        <f aca="true" t="shared" si="46" ref="F100:F110">COUNT(I100:Y100)</f>
        <v>1</v>
      </c>
      <c r="G100" s="33">
        <v>1</v>
      </c>
      <c r="H100" s="25">
        <f aca="true" t="shared" si="47" ref="H100:H110">+Z100</f>
        <v>68.09</v>
      </c>
      <c r="I100" s="26"/>
      <c r="J100" s="26"/>
      <c r="K100" s="26">
        <v>68.09</v>
      </c>
      <c r="L100" s="1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9">
        <f t="shared" si="45"/>
        <v>68.09</v>
      </c>
      <c r="AA100" s="7">
        <f>SUM(LARGE(AB100:AN100,{1,2,3,4,5,6,7,8}))</f>
        <v>68.09</v>
      </c>
      <c r="AB100" s="7">
        <f t="shared" si="33"/>
        <v>68.09</v>
      </c>
      <c r="AC100" s="7">
        <f t="shared" si="34"/>
        <v>0</v>
      </c>
      <c r="AD100" s="7">
        <f t="shared" si="35"/>
        <v>0</v>
      </c>
      <c r="AE100" s="7">
        <f t="shared" si="36"/>
        <v>0</v>
      </c>
      <c r="AF100" s="7">
        <f t="shared" si="37"/>
        <v>0</v>
      </c>
      <c r="AG100" s="7">
        <f t="shared" si="38"/>
        <v>0</v>
      </c>
      <c r="AH100" s="7">
        <f t="shared" si="39"/>
        <v>0</v>
      </c>
      <c r="AI100" s="7">
        <f t="shared" si="40"/>
        <v>0</v>
      </c>
      <c r="AJ100" s="7">
        <f t="shared" si="41"/>
        <v>0</v>
      </c>
      <c r="AK100" s="7">
        <f t="shared" si="42"/>
        <v>0</v>
      </c>
      <c r="AL100" s="7">
        <f t="shared" si="43"/>
        <v>0</v>
      </c>
      <c r="AM100" s="7">
        <f t="shared" si="44"/>
        <v>0</v>
      </c>
    </row>
    <row r="101" spans="1:39" s="11" customFormat="1" ht="15">
      <c r="A101" s="26">
        <v>98</v>
      </c>
      <c r="B101" s="32" t="s">
        <v>344</v>
      </c>
      <c r="C101" s="32" t="s">
        <v>470</v>
      </c>
      <c r="D101" s="34"/>
      <c r="E101" s="32" t="s">
        <v>60</v>
      </c>
      <c r="F101" s="20">
        <f t="shared" si="46"/>
        <v>1</v>
      </c>
      <c r="G101" s="33">
        <v>1</v>
      </c>
      <c r="H101" s="25">
        <f t="shared" si="47"/>
        <v>66.88</v>
      </c>
      <c r="I101" s="26"/>
      <c r="J101" s="26"/>
      <c r="K101" s="26"/>
      <c r="L101" s="26">
        <v>66.88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9">
        <f t="shared" si="45"/>
        <v>66.88</v>
      </c>
      <c r="AA101" s="7">
        <f>SUM(LARGE(AB101:AN101,{1,2,3,4,5,6,7,8}))</f>
        <v>66.88</v>
      </c>
      <c r="AB101" s="7">
        <f t="shared" si="33"/>
        <v>66.88</v>
      </c>
      <c r="AC101" s="7">
        <f t="shared" si="34"/>
        <v>0</v>
      </c>
      <c r="AD101" s="7">
        <f t="shared" si="35"/>
        <v>0</v>
      </c>
      <c r="AE101" s="7">
        <f t="shared" si="36"/>
        <v>0</v>
      </c>
      <c r="AF101" s="7">
        <f t="shared" si="37"/>
        <v>0</v>
      </c>
      <c r="AG101" s="7">
        <f t="shared" si="38"/>
        <v>0</v>
      </c>
      <c r="AH101" s="7">
        <f t="shared" si="39"/>
        <v>0</v>
      </c>
      <c r="AI101" s="7">
        <f t="shared" si="40"/>
        <v>0</v>
      </c>
      <c r="AJ101" s="7">
        <f t="shared" si="41"/>
        <v>0</v>
      </c>
      <c r="AK101" s="7">
        <f t="shared" si="42"/>
        <v>0</v>
      </c>
      <c r="AL101" s="7">
        <f t="shared" si="43"/>
        <v>0</v>
      </c>
      <c r="AM101" s="7">
        <f t="shared" si="44"/>
        <v>0</v>
      </c>
    </row>
    <row r="102" spans="1:39" s="11" customFormat="1" ht="15">
      <c r="A102" s="26">
        <v>99</v>
      </c>
      <c r="B102" s="32" t="s">
        <v>39</v>
      </c>
      <c r="C102" s="32" t="s">
        <v>100</v>
      </c>
      <c r="D102" s="34"/>
      <c r="E102" s="32" t="s">
        <v>478</v>
      </c>
      <c r="F102" s="20">
        <f t="shared" si="46"/>
        <v>1</v>
      </c>
      <c r="G102" s="33">
        <v>1</v>
      </c>
      <c r="H102" s="25">
        <f t="shared" si="47"/>
        <v>66.18</v>
      </c>
      <c r="I102" s="26"/>
      <c r="J102" s="26"/>
      <c r="K102" s="26"/>
      <c r="L102" s="16"/>
      <c r="M102" s="26"/>
      <c r="N102" s="26"/>
      <c r="O102" s="26"/>
      <c r="P102" s="26"/>
      <c r="Q102" s="26"/>
      <c r="R102" s="26"/>
      <c r="S102" s="26"/>
      <c r="T102" s="26">
        <v>66.18</v>
      </c>
      <c r="U102" s="26"/>
      <c r="V102" s="26"/>
      <c r="W102" s="26"/>
      <c r="X102" s="26"/>
      <c r="Y102" s="26"/>
      <c r="Z102" s="19">
        <f t="shared" si="45"/>
        <v>66.18</v>
      </c>
      <c r="AA102" s="7">
        <f>SUM(LARGE(AB102:AN102,{1,2,3,4,5,6,7,8}))</f>
        <v>66.18</v>
      </c>
      <c r="AB102" s="7">
        <f t="shared" si="33"/>
        <v>0</v>
      </c>
      <c r="AC102" s="7">
        <f t="shared" si="34"/>
        <v>0</v>
      </c>
      <c r="AD102" s="7">
        <f t="shared" si="35"/>
        <v>0</v>
      </c>
      <c r="AE102" s="7">
        <f t="shared" si="36"/>
        <v>0</v>
      </c>
      <c r="AF102" s="7">
        <f t="shared" si="37"/>
        <v>66.18</v>
      </c>
      <c r="AG102" s="7">
        <f t="shared" si="38"/>
        <v>0</v>
      </c>
      <c r="AH102" s="7">
        <f t="shared" si="39"/>
        <v>0</v>
      </c>
      <c r="AI102" s="7">
        <f t="shared" si="40"/>
        <v>0</v>
      </c>
      <c r="AJ102" s="7">
        <f t="shared" si="41"/>
        <v>0</v>
      </c>
      <c r="AK102" s="7">
        <f t="shared" si="42"/>
        <v>0</v>
      </c>
      <c r="AL102" s="7">
        <f t="shared" si="43"/>
        <v>0</v>
      </c>
      <c r="AM102" s="7">
        <f t="shared" si="44"/>
        <v>0</v>
      </c>
    </row>
    <row r="103" spans="1:39" s="11" customFormat="1" ht="15">
      <c r="A103" s="26">
        <v>100</v>
      </c>
      <c r="B103" s="32" t="s">
        <v>35</v>
      </c>
      <c r="C103" s="32" t="s">
        <v>683</v>
      </c>
      <c r="D103" s="34"/>
      <c r="E103" s="32" t="s">
        <v>60</v>
      </c>
      <c r="F103" s="20">
        <f t="shared" si="46"/>
        <v>1</v>
      </c>
      <c r="G103" s="33">
        <v>1</v>
      </c>
      <c r="H103" s="25">
        <f t="shared" si="47"/>
        <v>65.12</v>
      </c>
      <c r="I103" s="26"/>
      <c r="J103" s="26"/>
      <c r="K103" s="26"/>
      <c r="L103" s="16"/>
      <c r="M103" s="26"/>
      <c r="N103" s="26"/>
      <c r="O103" s="26"/>
      <c r="P103" s="26"/>
      <c r="Q103" s="26"/>
      <c r="R103" s="26"/>
      <c r="S103" s="26"/>
      <c r="T103" s="26"/>
      <c r="U103" s="26">
        <v>65.12</v>
      </c>
      <c r="V103" s="26"/>
      <c r="W103" s="26"/>
      <c r="X103" s="26"/>
      <c r="Y103" s="26"/>
      <c r="Z103" s="19">
        <f t="shared" si="45"/>
        <v>65.12</v>
      </c>
      <c r="AA103" s="7">
        <f>SUM(LARGE(AB103:AN103,{1,2,3,4,5,6,7,8}))</f>
        <v>65.12</v>
      </c>
      <c r="AB103" s="7">
        <f t="shared" si="33"/>
        <v>0</v>
      </c>
      <c r="AC103" s="7">
        <f t="shared" si="34"/>
        <v>0</v>
      </c>
      <c r="AD103" s="7">
        <f t="shared" si="35"/>
        <v>0</v>
      </c>
      <c r="AE103" s="7">
        <f t="shared" si="36"/>
        <v>0</v>
      </c>
      <c r="AF103" s="7">
        <f t="shared" si="37"/>
        <v>65.12</v>
      </c>
      <c r="AG103" s="7">
        <f t="shared" si="38"/>
        <v>0</v>
      </c>
      <c r="AH103" s="7">
        <f t="shared" si="39"/>
        <v>0</v>
      </c>
      <c r="AI103" s="7">
        <f t="shared" si="40"/>
        <v>0</v>
      </c>
      <c r="AJ103" s="7">
        <f t="shared" si="41"/>
        <v>0</v>
      </c>
      <c r="AK103" s="7">
        <f t="shared" si="42"/>
        <v>0</v>
      </c>
      <c r="AL103" s="7">
        <f t="shared" si="43"/>
        <v>0</v>
      </c>
      <c r="AM103" s="7">
        <f t="shared" si="44"/>
        <v>0</v>
      </c>
    </row>
    <row r="104" spans="1:39" s="11" customFormat="1" ht="15">
      <c r="A104" s="26">
        <v>101</v>
      </c>
      <c r="B104" s="32" t="s">
        <v>31</v>
      </c>
      <c r="C104" s="32" t="s">
        <v>471</v>
      </c>
      <c r="D104" s="34"/>
      <c r="E104" s="32" t="s">
        <v>66</v>
      </c>
      <c r="F104" s="20">
        <f t="shared" si="46"/>
        <v>1</v>
      </c>
      <c r="G104" s="33">
        <v>1</v>
      </c>
      <c r="H104" s="25">
        <f t="shared" si="47"/>
        <v>63.9</v>
      </c>
      <c r="I104" s="26"/>
      <c r="J104" s="26"/>
      <c r="K104" s="26"/>
      <c r="L104" s="26">
        <v>63.9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9">
        <f t="shared" si="45"/>
        <v>63.9</v>
      </c>
      <c r="AA104" s="7">
        <f>SUM(LARGE(AB104:AN104,{1,2,3,4,5,6,7,8}))</f>
        <v>63.9</v>
      </c>
      <c r="AB104" s="7">
        <f t="shared" si="33"/>
        <v>63.9</v>
      </c>
      <c r="AC104" s="7">
        <f t="shared" si="34"/>
        <v>0</v>
      </c>
      <c r="AD104" s="7">
        <f t="shared" si="35"/>
        <v>0</v>
      </c>
      <c r="AE104" s="7">
        <f t="shared" si="36"/>
        <v>0</v>
      </c>
      <c r="AF104" s="7">
        <f t="shared" si="37"/>
        <v>0</v>
      </c>
      <c r="AG104" s="7">
        <f t="shared" si="38"/>
        <v>0</v>
      </c>
      <c r="AH104" s="7">
        <f t="shared" si="39"/>
        <v>0</v>
      </c>
      <c r="AI104" s="7">
        <f t="shared" si="40"/>
        <v>0</v>
      </c>
      <c r="AJ104" s="7">
        <f t="shared" si="41"/>
        <v>0</v>
      </c>
      <c r="AK104" s="7">
        <f t="shared" si="42"/>
        <v>0</v>
      </c>
      <c r="AL104" s="7">
        <f t="shared" si="43"/>
        <v>0</v>
      </c>
      <c r="AM104" s="7">
        <f t="shared" si="44"/>
        <v>0</v>
      </c>
    </row>
    <row r="105" spans="1:39" s="11" customFormat="1" ht="15">
      <c r="A105" s="26">
        <v>102</v>
      </c>
      <c r="B105" s="32" t="s">
        <v>224</v>
      </c>
      <c r="C105" s="32" t="s">
        <v>388</v>
      </c>
      <c r="D105" s="34"/>
      <c r="E105" s="32" t="s">
        <v>409</v>
      </c>
      <c r="F105" s="20">
        <f t="shared" si="46"/>
        <v>1</v>
      </c>
      <c r="G105" s="33">
        <v>1</v>
      </c>
      <c r="H105" s="25">
        <f t="shared" si="47"/>
        <v>63.09</v>
      </c>
      <c r="I105" s="26"/>
      <c r="J105" s="26"/>
      <c r="K105" s="26">
        <v>63.09</v>
      </c>
      <c r="L105" s="1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19">
        <f t="shared" si="45"/>
        <v>63.09</v>
      </c>
      <c r="AA105" s="7">
        <f>SUM(LARGE(AB105:AN105,{1,2,3,4,5,6,7,8}))</f>
        <v>63.09</v>
      </c>
      <c r="AB105" s="7">
        <f t="shared" si="33"/>
        <v>63.09</v>
      </c>
      <c r="AC105" s="7">
        <f t="shared" si="34"/>
        <v>0</v>
      </c>
      <c r="AD105" s="7">
        <f t="shared" si="35"/>
        <v>0</v>
      </c>
      <c r="AE105" s="7">
        <f t="shared" si="36"/>
        <v>0</v>
      </c>
      <c r="AF105" s="7">
        <f t="shared" si="37"/>
        <v>0</v>
      </c>
      <c r="AG105" s="7">
        <f t="shared" si="38"/>
        <v>0</v>
      </c>
      <c r="AH105" s="7">
        <f t="shared" si="39"/>
        <v>0</v>
      </c>
      <c r="AI105" s="7">
        <f t="shared" si="40"/>
        <v>0</v>
      </c>
      <c r="AJ105" s="7">
        <f t="shared" si="41"/>
        <v>0</v>
      </c>
      <c r="AK105" s="7">
        <f t="shared" si="42"/>
        <v>0</v>
      </c>
      <c r="AL105" s="7">
        <f t="shared" si="43"/>
        <v>0</v>
      </c>
      <c r="AM105" s="7">
        <f t="shared" si="44"/>
        <v>0</v>
      </c>
    </row>
    <row r="106" spans="1:39" s="11" customFormat="1" ht="15">
      <c r="A106" s="26">
        <v>103</v>
      </c>
      <c r="B106" s="32" t="s">
        <v>410</v>
      </c>
      <c r="C106" s="32" t="s">
        <v>411</v>
      </c>
      <c r="D106" s="34"/>
      <c r="E106" s="32" t="s">
        <v>60</v>
      </c>
      <c r="F106" s="20">
        <f t="shared" si="46"/>
        <v>1</v>
      </c>
      <c r="G106" s="33">
        <v>1</v>
      </c>
      <c r="H106" s="25">
        <f t="shared" si="47"/>
        <v>61.47</v>
      </c>
      <c r="I106" s="26"/>
      <c r="J106" s="26"/>
      <c r="K106" s="26">
        <v>61.47</v>
      </c>
      <c r="L106" s="1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9">
        <f t="shared" si="45"/>
        <v>61.47</v>
      </c>
      <c r="AA106" s="7">
        <f>SUM(LARGE(AB106:AN106,{1,2,3,4,5,6,7,8}))</f>
        <v>61.47</v>
      </c>
      <c r="AB106" s="7">
        <f t="shared" si="33"/>
        <v>61.47</v>
      </c>
      <c r="AC106" s="7">
        <f t="shared" si="34"/>
        <v>0</v>
      </c>
      <c r="AD106" s="7">
        <f t="shared" si="35"/>
        <v>0</v>
      </c>
      <c r="AE106" s="7">
        <f t="shared" si="36"/>
        <v>0</v>
      </c>
      <c r="AF106" s="7">
        <f t="shared" si="37"/>
        <v>0</v>
      </c>
      <c r="AG106" s="7">
        <f t="shared" si="38"/>
        <v>0</v>
      </c>
      <c r="AH106" s="7">
        <f t="shared" si="39"/>
        <v>0</v>
      </c>
      <c r="AI106" s="7">
        <f t="shared" si="40"/>
        <v>0</v>
      </c>
      <c r="AJ106" s="7">
        <f t="shared" si="41"/>
        <v>0</v>
      </c>
      <c r="AK106" s="7">
        <f t="shared" si="42"/>
        <v>0</v>
      </c>
      <c r="AL106" s="7">
        <f t="shared" si="43"/>
        <v>0</v>
      </c>
      <c r="AM106" s="7">
        <f t="shared" si="44"/>
        <v>0</v>
      </c>
    </row>
    <row r="107" spans="1:39" s="11" customFormat="1" ht="15">
      <c r="A107" s="26">
        <v>104</v>
      </c>
      <c r="B107" s="32" t="s">
        <v>327</v>
      </c>
      <c r="C107" s="32" t="s">
        <v>472</v>
      </c>
      <c r="D107" s="34"/>
      <c r="E107" s="32" t="s">
        <v>60</v>
      </c>
      <c r="F107" s="20">
        <f t="shared" si="46"/>
        <v>1</v>
      </c>
      <c r="G107" s="33">
        <v>1</v>
      </c>
      <c r="H107" s="25">
        <f t="shared" si="47"/>
        <v>60.81</v>
      </c>
      <c r="I107" s="26"/>
      <c r="J107" s="26"/>
      <c r="K107" s="26"/>
      <c r="L107" s="16">
        <v>60.81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9">
        <f t="shared" si="45"/>
        <v>60.81</v>
      </c>
      <c r="AA107" s="7">
        <f>SUM(LARGE(AB107:AN107,{1,2,3,4,5,6,7,8}))</f>
        <v>60.81</v>
      </c>
      <c r="AB107" s="7">
        <f t="shared" si="33"/>
        <v>60.81</v>
      </c>
      <c r="AC107" s="7">
        <f t="shared" si="34"/>
        <v>0</v>
      </c>
      <c r="AD107" s="7">
        <f t="shared" si="35"/>
        <v>0</v>
      </c>
      <c r="AE107" s="7">
        <f t="shared" si="36"/>
        <v>0</v>
      </c>
      <c r="AF107" s="7">
        <f t="shared" si="37"/>
        <v>0</v>
      </c>
      <c r="AG107" s="7">
        <f t="shared" si="38"/>
        <v>0</v>
      </c>
      <c r="AH107" s="7">
        <f t="shared" si="39"/>
        <v>0</v>
      </c>
      <c r="AI107" s="7">
        <f t="shared" si="40"/>
        <v>0</v>
      </c>
      <c r="AJ107" s="7">
        <f t="shared" si="41"/>
        <v>0</v>
      </c>
      <c r="AK107" s="7">
        <f t="shared" si="42"/>
        <v>0</v>
      </c>
      <c r="AL107" s="7">
        <f t="shared" si="43"/>
        <v>0</v>
      </c>
      <c r="AM107" s="7">
        <f t="shared" si="44"/>
        <v>0</v>
      </c>
    </row>
    <row r="108" spans="1:39" s="11" customFormat="1" ht="15">
      <c r="A108" s="26">
        <v>105</v>
      </c>
      <c r="B108" s="32" t="s">
        <v>226</v>
      </c>
      <c r="C108" s="32" t="s">
        <v>412</v>
      </c>
      <c r="D108" s="34"/>
      <c r="E108" s="32" t="s">
        <v>285</v>
      </c>
      <c r="F108" s="20">
        <f t="shared" si="46"/>
        <v>1</v>
      </c>
      <c r="G108" s="33">
        <v>1</v>
      </c>
      <c r="H108" s="25">
        <f t="shared" si="47"/>
        <v>60.7</v>
      </c>
      <c r="I108" s="26"/>
      <c r="J108" s="26"/>
      <c r="K108" s="26">
        <v>60.7</v>
      </c>
      <c r="L108" s="1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9">
        <f t="shared" si="45"/>
        <v>60.7</v>
      </c>
      <c r="AA108" s="7">
        <f>SUM(LARGE(AB108:AN108,{1,2,3,4,5,6,7,8}))</f>
        <v>60.7</v>
      </c>
      <c r="AB108" s="7">
        <f t="shared" si="33"/>
        <v>60.7</v>
      </c>
      <c r="AC108" s="7">
        <f t="shared" si="34"/>
        <v>0</v>
      </c>
      <c r="AD108" s="7">
        <f t="shared" si="35"/>
        <v>0</v>
      </c>
      <c r="AE108" s="7">
        <f t="shared" si="36"/>
        <v>0</v>
      </c>
      <c r="AF108" s="7">
        <f t="shared" si="37"/>
        <v>0</v>
      </c>
      <c r="AG108" s="7">
        <f t="shared" si="38"/>
        <v>0</v>
      </c>
      <c r="AH108" s="7">
        <f t="shared" si="39"/>
        <v>0</v>
      </c>
      <c r="AI108" s="7">
        <f t="shared" si="40"/>
        <v>0</v>
      </c>
      <c r="AJ108" s="7">
        <f t="shared" si="41"/>
        <v>0</v>
      </c>
      <c r="AK108" s="7">
        <f t="shared" si="42"/>
        <v>0</v>
      </c>
      <c r="AL108" s="7">
        <f t="shared" si="43"/>
        <v>0</v>
      </c>
      <c r="AM108" s="7">
        <f t="shared" si="44"/>
        <v>0</v>
      </c>
    </row>
    <row r="109" spans="1:39" s="11" customFormat="1" ht="15">
      <c r="A109" s="26">
        <v>106</v>
      </c>
      <c r="B109" s="32" t="s">
        <v>229</v>
      </c>
      <c r="C109" s="32" t="s">
        <v>196</v>
      </c>
      <c r="D109" s="34"/>
      <c r="E109" s="32" t="s">
        <v>61</v>
      </c>
      <c r="F109" s="20">
        <f t="shared" si="46"/>
        <v>1</v>
      </c>
      <c r="G109" s="33">
        <v>1</v>
      </c>
      <c r="H109" s="25">
        <f t="shared" si="47"/>
        <v>60.36</v>
      </c>
      <c r="I109" s="26"/>
      <c r="J109" s="26"/>
      <c r="K109" s="26"/>
      <c r="L109" s="16"/>
      <c r="M109" s="26"/>
      <c r="N109" s="26">
        <v>60.36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9">
        <f t="shared" si="45"/>
        <v>60.36</v>
      </c>
      <c r="AA109" s="7">
        <f>SUM(LARGE(AB109:AN109,{1,2,3,4,5,6,7,8}))</f>
        <v>60.36</v>
      </c>
      <c r="AB109" s="7">
        <f t="shared" si="33"/>
        <v>60.36</v>
      </c>
      <c r="AC109" s="7">
        <f t="shared" si="34"/>
        <v>0</v>
      </c>
      <c r="AD109" s="7">
        <f t="shared" si="35"/>
        <v>0</v>
      </c>
      <c r="AE109" s="7">
        <f t="shared" si="36"/>
        <v>0</v>
      </c>
      <c r="AF109" s="7">
        <f t="shared" si="37"/>
        <v>0</v>
      </c>
      <c r="AG109" s="7">
        <f t="shared" si="38"/>
        <v>0</v>
      </c>
      <c r="AH109" s="7">
        <f t="shared" si="39"/>
        <v>0</v>
      </c>
      <c r="AI109" s="7">
        <f t="shared" si="40"/>
        <v>0</v>
      </c>
      <c r="AJ109" s="7">
        <f t="shared" si="41"/>
        <v>0</v>
      </c>
      <c r="AK109" s="7">
        <f t="shared" si="42"/>
        <v>0</v>
      </c>
      <c r="AL109" s="7">
        <f t="shared" si="43"/>
        <v>0</v>
      </c>
      <c r="AM109" s="7">
        <f t="shared" si="44"/>
        <v>0</v>
      </c>
    </row>
    <row r="110" spans="1:39" s="11" customFormat="1" ht="15">
      <c r="A110" s="26">
        <v>107</v>
      </c>
      <c r="B110" s="32" t="s">
        <v>609</v>
      </c>
      <c r="C110" s="32" t="s">
        <v>610</v>
      </c>
      <c r="D110" s="34"/>
      <c r="E110" s="32" t="s">
        <v>478</v>
      </c>
      <c r="F110" s="20">
        <f t="shared" si="46"/>
        <v>1</v>
      </c>
      <c r="G110" s="33">
        <v>1</v>
      </c>
      <c r="H110" s="25">
        <f t="shared" si="47"/>
        <v>57.24</v>
      </c>
      <c r="I110" s="26"/>
      <c r="J110" s="26"/>
      <c r="K110" s="26"/>
      <c r="L110" s="16"/>
      <c r="M110" s="26"/>
      <c r="N110" s="26"/>
      <c r="O110" s="26"/>
      <c r="P110" s="26"/>
      <c r="Q110" s="26"/>
      <c r="R110" s="26"/>
      <c r="S110" s="26"/>
      <c r="T110" s="26">
        <v>57.24</v>
      </c>
      <c r="U110" s="26"/>
      <c r="V110" s="26"/>
      <c r="W110" s="26"/>
      <c r="X110" s="26"/>
      <c r="Y110" s="26"/>
      <c r="Z110" s="19">
        <f t="shared" si="45"/>
        <v>57.24</v>
      </c>
      <c r="AA110" s="7">
        <f>SUM(LARGE(AB110:AN110,{1,2,3,4,5,6,7,8}))</f>
        <v>57.24</v>
      </c>
      <c r="AB110" s="7">
        <f t="shared" si="33"/>
        <v>0</v>
      </c>
      <c r="AC110" s="7">
        <f t="shared" si="34"/>
        <v>0</v>
      </c>
      <c r="AD110" s="7">
        <f t="shared" si="35"/>
        <v>0</v>
      </c>
      <c r="AE110" s="7">
        <f t="shared" si="36"/>
        <v>0</v>
      </c>
      <c r="AF110" s="7">
        <f t="shared" si="37"/>
        <v>57.24</v>
      </c>
      <c r="AG110" s="7">
        <f t="shared" si="38"/>
        <v>0</v>
      </c>
      <c r="AH110" s="7">
        <f t="shared" si="39"/>
        <v>0</v>
      </c>
      <c r="AI110" s="7">
        <f t="shared" si="40"/>
        <v>0</v>
      </c>
      <c r="AJ110" s="7">
        <f t="shared" si="41"/>
        <v>0</v>
      </c>
      <c r="AK110" s="7">
        <f t="shared" si="42"/>
        <v>0</v>
      </c>
      <c r="AL110" s="7">
        <f t="shared" si="43"/>
        <v>0</v>
      </c>
      <c r="AM110" s="7">
        <f t="shared" si="44"/>
        <v>0</v>
      </c>
    </row>
    <row r="111" spans="1:39" s="11" customFormat="1" ht="15">
      <c r="A111" s="26"/>
      <c r="B111" s="32"/>
      <c r="C111" s="32"/>
      <c r="D111" s="34"/>
      <c r="E111" s="32"/>
      <c r="F111" s="20"/>
      <c r="G111" s="33"/>
      <c r="H111" s="25"/>
      <c r="I111" s="26"/>
      <c r="J111" s="26"/>
      <c r="K111" s="26"/>
      <c r="L111" s="1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9">
        <f>SUM(I111:Y111)</f>
        <v>0</v>
      </c>
      <c r="AA111" s="7">
        <f>SUM(LARGE(AB111:AN111,{1,2,3,4,5,6,7,8}))</f>
        <v>0</v>
      </c>
      <c r="AB111" s="7">
        <f t="shared" si="33"/>
        <v>0</v>
      </c>
      <c r="AC111" s="7">
        <f t="shared" si="34"/>
        <v>0</v>
      </c>
      <c r="AD111" s="7">
        <f t="shared" si="35"/>
        <v>0</v>
      </c>
      <c r="AE111" s="7">
        <f t="shared" si="36"/>
        <v>0</v>
      </c>
      <c r="AF111" s="7">
        <f t="shared" si="37"/>
        <v>0</v>
      </c>
      <c r="AG111" s="7">
        <f t="shared" si="38"/>
        <v>0</v>
      </c>
      <c r="AH111" s="7">
        <f t="shared" si="39"/>
        <v>0</v>
      </c>
      <c r="AI111" s="7">
        <f t="shared" si="40"/>
        <v>0</v>
      </c>
      <c r="AJ111" s="7">
        <f t="shared" si="41"/>
        <v>0</v>
      </c>
      <c r="AK111" s="7">
        <f t="shared" si="42"/>
        <v>0</v>
      </c>
      <c r="AL111" s="7">
        <f t="shared" si="43"/>
        <v>0</v>
      </c>
      <c r="AM111" s="7">
        <f t="shared" si="44"/>
        <v>0</v>
      </c>
    </row>
    <row r="112" spans="1:39" s="11" customFormat="1" ht="15">
      <c r="A112" s="26"/>
      <c r="B112" s="32"/>
      <c r="C112" s="32"/>
      <c r="D112" s="34"/>
      <c r="E112" s="32"/>
      <c r="F112" s="20"/>
      <c r="G112" s="33"/>
      <c r="H112" s="25"/>
      <c r="I112" s="26"/>
      <c r="J112" s="26"/>
      <c r="K112" s="26"/>
      <c r="L112" s="1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9">
        <f>SUM(I112:Y112)</f>
        <v>0</v>
      </c>
      <c r="AA112" s="7">
        <f>SUM(LARGE(AB112:AN112,{1,2,3,4,5,6,7,8}))</f>
        <v>0</v>
      </c>
      <c r="AB112" s="7">
        <f t="shared" si="33"/>
        <v>0</v>
      </c>
      <c r="AC112" s="7">
        <f t="shared" si="34"/>
        <v>0</v>
      </c>
      <c r="AD112" s="7">
        <f t="shared" si="35"/>
        <v>0</v>
      </c>
      <c r="AE112" s="7">
        <f t="shared" si="36"/>
        <v>0</v>
      </c>
      <c r="AF112" s="7">
        <f t="shared" si="37"/>
        <v>0</v>
      </c>
      <c r="AG112" s="7">
        <f t="shared" si="38"/>
        <v>0</v>
      </c>
      <c r="AH112" s="7">
        <f t="shared" si="39"/>
        <v>0</v>
      </c>
      <c r="AI112" s="7">
        <f t="shared" si="40"/>
        <v>0</v>
      </c>
      <c r="AJ112" s="7">
        <f t="shared" si="41"/>
        <v>0</v>
      </c>
      <c r="AK112" s="7">
        <f t="shared" si="42"/>
        <v>0</v>
      </c>
      <c r="AL112" s="7">
        <f t="shared" si="43"/>
        <v>0</v>
      </c>
      <c r="AM112" s="7">
        <f t="shared" si="44"/>
        <v>0</v>
      </c>
    </row>
    <row r="113" spans="1:39" s="11" customFormat="1" ht="15">
      <c r="A113" s="26"/>
      <c r="B113" s="32"/>
      <c r="C113" s="32"/>
      <c r="D113" s="34"/>
      <c r="E113" s="32"/>
      <c r="F113" s="20"/>
      <c r="G113" s="33"/>
      <c r="H113" s="25"/>
      <c r="I113" s="26"/>
      <c r="J113" s="26"/>
      <c r="K113" s="26"/>
      <c r="L113" s="1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9">
        <f>SUM(I113:Y113)</f>
        <v>0</v>
      </c>
      <c r="AA113" s="7">
        <f>SUM(LARGE(AB113:AN113,{1,2,3,4,5,6,7,8}))</f>
        <v>0</v>
      </c>
      <c r="AB113" s="7">
        <f t="shared" si="33"/>
        <v>0</v>
      </c>
      <c r="AC113" s="7">
        <f t="shared" si="34"/>
        <v>0</v>
      </c>
      <c r="AD113" s="7">
        <f t="shared" si="35"/>
        <v>0</v>
      </c>
      <c r="AE113" s="7">
        <f t="shared" si="36"/>
        <v>0</v>
      </c>
      <c r="AF113" s="7">
        <f t="shared" si="37"/>
        <v>0</v>
      </c>
      <c r="AG113" s="7">
        <f t="shared" si="38"/>
        <v>0</v>
      </c>
      <c r="AH113" s="7">
        <f t="shared" si="39"/>
        <v>0</v>
      </c>
      <c r="AI113" s="7">
        <f t="shared" si="40"/>
        <v>0</v>
      </c>
      <c r="AJ113" s="7">
        <f t="shared" si="41"/>
        <v>0</v>
      </c>
      <c r="AK113" s="7">
        <f t="shared" si="42"/>
        <v>0</v>
      </c>
      <c r="AL113" s="7">
        <f t="shared" si="43"/>
        <v>0</v>
      </c>
      <c r="AM113" s="7">
        <f t="shared" si="44"/>
        <v>0</v>
      </c>
    </row>
    <row r="114" spans="1:39" s="11" customFormat="1" ht="15">
      <c r="A114" s="26"/>
      <c r="B114" s="32"/>
      <c r="C114" s="32"/>
      <c r="D114" s="34"/>
      <c r="E114" s="32"/>
      <c r="F114" s="33"/>
      <c r="G114" s="33"/>
      <c r="H114" s="25"/>
      <c r="I114" s="26"/>
      <c r="J114" s="26"/>
      <c r="K114" s="26"/>
      <c r="L114" s="1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9">
        <f>SUM(I114:Y114)</f>
        <v>0</v>
      </c>
      <c r="AA114" s="7">
        <f>SUM(LARGE(AB114:AN114,{1,2,3,4,5,6,7,8}))</f>
        <v>0</v>
      </c>
      <c r="AB114" s="7">
        <f t="shared" si="33"/>
        <v>0</v>
      </c>
      <c r="AC114" s="7">
        <f t="shared" si="34"/>
        <v>0</v>
      </c>
      <c r="AD114" s="7">
        <f t="shared" si="35"/>
        <v>0</v>
      </c>
      <c r="AE114" s="7">
        <f t="shared" si="36"/>
        <v>0</v>
      </c>
      <c r="AF114" s="7">
        <f t="shared" si="37"/>
        <v>0</v>
      </c>
      <c r="AG114" s="7">
        <f t="shared" si="38"/>
        <v>0</v>
      </c>
      <c r="AH114" s="7">
        <f t="shared" si="39"/>
        <v>0</v>
      </c>
      <c r="AI114" s="7">
        <f t="shared" si="40"/>
        <v>0</v>
      </c>
      <c r="AJ114" s="7">
        <f t="shared" si="41"/>
        <v>0</v>
      </c>
      <c r="AK114" s="7">
        <f t="shared" si="42"/>
        <v>0</v>
      </c>
      <c r="AL114" s="7">
        <f t="shared" si="43"/>
        <v>0</v>
      </c>
      <c r="AM114" s="7">
        <f t="shared" si="44"/>
        <v>0</v>
      </c>
    </row>
    <row r="115" spans="1:39" s="11" customFormat="1" ht="15">
      <c r="A115" s="43"/>
      <c r="B115" s="48"/>
      <c r="C115" s="48"/>
      <c r="D115" s="52"/>
      <c r="E115" s="48"/>
      <c r="F115" s="50"/>
      <c r="G115" s="50"/>
      <c r="H115" s="53"/>
      <c r="I115" s="43"/>
      <c r="J115" s="43"/>
      <c r="K115" s="43"/>
      <c r="L115" s="54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2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s="11" customFormat="1" ht="15">
      <c r="A116" s="43"/>
      <c r="B116" s="48"/>
      <c r="C116" s="48"/>
      <c r="D116" s="52"/>
      <c r="E116" s="48"/>
      <c r="F116" s="50"/>
      <c r="G116" s="50"/>
      <c r="H116" s="53"/>
      <c r="I116" s="43"/>
      <c r="J116" s="43"/>
      <c r="K116" s="43"/>
      <c r="L116" s="54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2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s="11" customFormat="1" ht="15">
      <c r="A117" s="43"/>
      <c r="B117" s="48"/>
      <c r="C117" s="48"/>
      <c r="D117" s="52"/>
      <c r="E117" s="48"/>
      <c r="F117" s="50"/>
      <c r="G117" s="50"/>
      <c r="H117" s="53"/>
      <c r="I117" s="43"/>
      <c r="J117" s="43"/>
      <c r="K117" s="43"/>
      <c r="L117" s="54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2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2:39" s="11" customFormat="1" ht="15">
      <c r="B118" s="31"/>
      <c r="C118" s="31"/>
      <c r="D118" s="31"/>
      <c r="E118" s="31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2:39" s="11" customFormat="1" ht="15">
      <c r="B119" s="31"/>
      <c r="C119" s="31"/>
      <c r="D119" s="31"/>
      <c r="E119" s="31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2:39" s="11" customFormat="1" ht="15">
      <c r="B120" s="31"/>
      <c r="C120" s="31"/>
      <c r="D120" s="31"/>
      <c r="E120" s="31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2:39" s="11" customFormat="1" ht="15">
      <c r="B121" s="31"/>
      <c r="C121" s="31"/>
      <c r="D121" s="31"/>
      <c r="E121" s="31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 s="11" customFormat="1" ht="15">
      <c r="B122" s="31"/>
      <c r="C122" s="31"/>
      <c r="D122" s="31"/>
      <c r="E122" s="31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 s="11" customFormat="1" ht="15">
      <c r="B123" s="31"/>
      <c r="C123" s="31"/>
      <c r="D123" s="31"/>
      <c r="E123" s="31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s="11" customFormat="1" ht="15">
      <c r="B124" s="31"/>
      <c r="C124" s="31"/>
      <c r="D124" s="31"/>
      <c r="E124" s="31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 s="11" customFormat="1" ht="15">
      <c r="B125" s="31"/>
      <c r="C125" s="31"/>
      <c r="D125" s="31"/>
      <c r="E125" s="31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 s="11" customFormat="1" ht="15">
      <c r="B126" s="31"/>
      <c r="C126" s="31"/>
      <c r="D126" s="31"/>
      <c r="E126" s="31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 s="11" customFormat="1" ht="15">
      <c r="B127" s="31"/>
      <c r="C127" s="31"/>
      <c r="D127" s="31"/>
      <c r="E127" s="31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s="11" customFormat="1" ht="15">
      <c r="B128" s="31"/>
      <c r="C128" s="31"/>
      <c r="D128" s="31"/>
      <c r="E128" s="31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s="11" customFormat="1" ht="15">
      <c r="B129" s="31"/>
      <c r="C129" s="31"/>
      <c r="D129" s="31"/>
      <c r="E129" s="31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 s="11" customFormat="1" ht="15">
      <c r="B130" s="31"/>
      <c r="C130" s="31"/>
      <c r="D130" s="31"/>
      <c r="E130" s="31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 s="11" customFormat="1" ht="15">
      <c r="B131" s="31"/>
      <c r="C131" s="31"/>
      <c r="D131" s="31"/>
      <c r="E131" s="31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 s="11" customFormat="1" ht="15">
      <c r="B132" s="31"/>
      <c r="C132" s="31"/>
      <c r="D132" s="31"/>
      <c r="E132" s="31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 s="11" customFormat="1" ht="15">
      <c r="B133" s="31"/>
      <c r="C133" s="31"/>
      <c r="D133" s="31"/>
      <c r="E133" s="31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 s="11" customFormat="1" ht="15">
      <c r="B134" s="31"/>
      <c r="C134" s="31"/>
      <c r="D134" s="31"/>
      <c r="E134" s="31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 s="11" customFormat="1" ht="15">
      <c r="B135" s="31"/>
      <c r="C135" s="31"/>
      <c r="D135" s="31"/>
      <c r="E135" s="31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 s="11" customFormat="1" ht="15">
      <c r="B136" s="31"/>
      <c r="C136" s="31"/>
      <c r="D136" s="31"/>
      <c r="E136" s="31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 s="11" customFormat="1" ht="15">
      <c r="B137" s="31"/>
      <c r="C137" s="31"/>
      <c r="D137" s="31"/>
      <c r="E137" s="31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 s="11" customFormat="1" ht="15">
      <c r="B138" s="31"/>
      <c r="C138" s="31"/>
      <c r="D138" s="31"/>
      <c r="E138" s="31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 s="11" customFormat="1" ht="15">
      <c r="B139" s="31"/>
      <c r="C139" s="31"/>
      <c r="D139" s="31"/>
      <c r="E139" s="31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 s="11" customFormat="1" ht="15">
      <c r="B140" s="31"/>
      <c r="C140" s="31"/>
      <c r="D140" s="31"/>
      <c r="E140" s="31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 s="11" customFormat="1" ht="15">
      <c r="B141" s="31"/>
      <c r="C141" s="31"/>
      <c r="D141" s="31"/>
      <c r="E141" s="31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 s="11" customFormat="1" ht="15">
      <c r="B142" s="31"/>
      <c r="C142" s="31"/>
      <c r="D142" s="31"/>
      <c r="E142" s="31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 s="11" customFormat="1" ht="15">
      <c r="B143" s="31"/>
      <c r="C143" s="31"/>
      <c r="D143" s="31"/>
      <c r="E143" s="31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 s="11" customFormat="1" ht="15">
      <c r="B144" s="31"/>
      <c r="C144" s="31"/>
      <c r="D144" s="31"/>
      <c r="E144" s="31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 s="11" customFormat="1" ht="15">
      <c r="B145" s="31"/>
      <c r="C145" s="31"/>
      <c r="D145" s="31"/>
      <c r="E145" s="31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 s="11" customFormat="1" ht="15">
      <c r="B146" s="31"/>
      <c r="C146" s="31"/>
      <c r="D146" s="31"/>
      <c r="E146" s="31"/>
      <c r="F146" s="14"/>
      <c r="G146" s="14"/>
      <c r="H146" s="10"/>
      <c r="L146" s="10"/>
      <c r="Z146" s="1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 s="11" customFormat="1" ht="15">
      <c r="B147" s="31"/>
      <c r="C147" s="31"/>
      <c r="D147" s="31"/>
      <c r="E147" s="31"/>
      <c r="F147" s="14"/>
      <c r="G147" s="14"/>
      <c r="H147" s="10"/>
      <c r="L147" s="10"/>
      <c r="Z147" s="1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 s="11" customFormat="1" ht="15">
      <c r="B148" s="31"/>
      <c r="C148" s="31"/>
      <c r="D148" s="31"/>
      <c r="E148" s="31"/>
      <c r="F148" s="14"/>
      <c r="G148" s="14"/>
      <c r="H148" s="10"/>
      <c r="L148" s="10"/>
      <c r="Z148" s="1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 s="11" customFormat="1" ht="15">
      <c r="B149" s="31"/>
      <c r="C149" s="31"/>
      <c r="D149" s="31"/>
      <c r="E149" s="31"/>
      <c r="F149" s="14"/>
      <c r="G149" s="14"/>
      <c r="H149" s="10"/>
      <c r="L149" s="10"/>
      <c r="Z149" s="1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 s="11" customFormat="1" ht="15">
      <c r="B150" s="31"/>
      <c r="C150" s="31"/>
      <c r="D150" s="31"/>
      <c r="E150" s="31"/>
      <c r="F150" s="14"/>
      <c r="G150" s="14"/>
      <c r="H150" s="10"/>
      <c r="L150" s="10"/>
      <c r="Z150" s="1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 s="11" customFormat="1" ht="15">
      <c r="B151" s="31"/>
      <c r="C151" s="31"/>
      <c r="D151" s="31"/>
      <c r="E151" s="31"/>
      <c r="F151" s="14"/>
      <c r="G151" s="14"/>
      <c r="H151" s="10"/>
      <c r="L151" s="10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 s="11" customFormat="1" ht="15">
      <c r="B152" s="31"/>
      <c r="C152" s="31"/>
      <c r="D152" s="31"/>
      <c r="E152" s="31"/>
      <c r="F152" s="14"/>
      <c r="G152" s="14"/>
      <c r="H152" s="10"/>
      <c r="L152" s="10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 s="11" customFormat="1" ht="15">
      <c r="B153" s="31"/>
      <c r="C153" s="31"/>
      <c r="D153" s="31"/>
      <c r="E153" s="31"/>
      <c r="F153" s="14"/>
      <c r="G153" s="14"/>
      <c r="H153" s="10"/>
      <c r="L153" s="10"/>
      <c r="Z153" s="1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 s="11" customFormat="1" ht="15">
      <c r="B154" s="31"/>
      <c r="C154" s="31"/>
      <c r="D154" s="31"/>
      <c r="E154" s="31"/>
      <c r="F154" s="14"/>
      <c r="G154" s="14"/>
      <c r="H154" s="10"/>
      <c r="L154" s="10"/>
      <c r="Z154" s="1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 s="11" customFormat="1" ht="15">
      <c r="B155" s="31"/>
      <c r="C155" s="31"/>
      <c r="D155" s="31"/>
      <c r="E155" s="31"/>
      <c r="F155" s="14"/>
      <c r="G155" s="14"/>
      <c r="H155" s="10"/>
      <c r="L155" s="10"/>
      <c r="Z155" s="1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 s="11" customFormat="1" ht="15">
      <c r="B156" s="31"/>
      <c r="C156" s="31"/>
      <c r="D156" s="31"/>
      <c r="E156" s="31"/>
      <c r="F156" s="14"/>
      <c r="G156" s="14"/>
      <c r="H156" s="10"/>
      <c r="L156" s="10"/>
      <c r="Z156" s="1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 s="11" customFormat="1" ht="15">
      <c r="B157" s="31"/>
      <c r="C157" s="31"/>
      <c r="D157" s="31"/>
      <c r="E157" s="31"/>
      <c r="F157" s="14"/>
      <c r="G157" s="14"/>
      <c r="H157" s="10"/>
      <c r="L157" s="10"/>
      <c r="Z157" s="1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 s="11" customFormat="1" ht="15">
      <c r="B158" s="31"/>
      <c r="C158" s="31"/>
      <c r="D158" s="31"/>
      <c r="E158" s="31"/>
      <c r="F158" s="14"/>
      <c r="G158" s="14"/>
      <c r="H158" s="10"/>
      <c r="L158" s="10"/>
      <c r="Z158" s="1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 s="11" customFormat="1" ht="15">
      <c r="B159" s="31"/>
      <c r="C159" s="31"/>
      <c r="D159" s="31"/>
      <c r="E159" s="31"/>
      <c r="F159" s="14"/>
      <c r="G159" s="14"/>
      <c r="H159" s="10"/>
      <c r="L159" s="10"/>
      <c r="Z159" s="1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 s="11" customFormat="1" ht="15">
      <c r="B160" s="31"/>
      <c r="C160" s="31"/>
      <c r="D160" s="31"/>
      <c r="E160" s="31"/>
      <c r="F160" s="14"/>
      <c r="G160" s="14"/>
      <c r="H160" s="10"/>
      <c r="L160" s="10"/>
      <c r="Z160" s="12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 s="11" customFormat="1" ht="15">
      <c r="B161" s="31"/>
      <c r="C161" s="31"/>
      <c r="D161" s="31"/>
      <c r="E161" s="31"/>
      <c r="F161" s="14"/>
      <c r="G161" s="14"/>
      <c r="H161" s="10"/>
      <c r="L161" s="10"/>
      <c r="Z161" s="12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 s="11" customFormat="1" ht="15">
      <c r="B162" s="31"/>
      <c r="C162" s="31"/>
      <c r="D162" s="31"/>
      <c r="E162" s="31"/>
      <c r="F162" s="14"/>
      <c r="G162" s="14"/>
      <c r="H162" s="10"/>
      <c r="L162" s="10"/>
      <c r="Z162" s="12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 s="11" customFormat="1" ht="15">
      <c r="B163" s="31"/>
      <c r="C163" s="31"/>
      <c r="D163" s="31"/>
      <c r="E163" s="31"/>
      <c r="F163" s="14"/>
      <c r="G163" s="14"/>
      <c r="H163" s="10"/>
      <c r="L163" s="10"/>
      <c r="Z163" s="12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 s="11" customFormat="1" ht="15">
      <c r="B164" s="31"/>
      <c r="C164" s="31"/>
      <c r="D164" s="31"/>
      <c r="E164" s="31"/>
      <c r="F164" s="14"/>
      <c r="G164" s="14"/>
      <c r="H164" s="10"/>
      <c r="L164" s="10"/>
      <c r="Z164" s="12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 s="11" customFormat="1" ht="15">
      <c r="B165" s="31"/>
      <c r="C165" s="31"/>
      <c r="D165" s="31"/>
      <c r="E165" s="31"/>
      <c r="F165" s="14"/>
      <c r="G165" s="14"/>
      <c r="H165" s="10"/>
      <c r="L165" s="10"/>
      <c r="Z165" s="12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 s="11" customFormat="1" ht="15">
      <c r="B166" s="31"/>
      <c r="C166" s="31"/>
      <c r="D166" s="31"/>
      <c r="E166" s="31"/>
      <c r="F166" s="14"/>
      <c r="G166" s="14"/>
      <c r="H166" s="10"/>
      <c r="L166" s="10"/>
      <c r="Z166" s="12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 s="11" customFormat="1" ht="15">
      <c r="B167" s="31"/>
      <c r="C167" s="31"/>
      <c r="D167" s="31"/>
      <c r="E167" s="31"/>
      <c r="F167" s="14"/>
      <c r="G167" s="14"/>
      <c r="H167" s="10"/>
      <c r="L167" s="10"/>
      <c r="Z167" s="12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 s="11" customFormat="1" ht="15">
      <c r="B168" s="31"/>
      <c r="C168" s="31"/>
      <c r="D168" s="31"/>
      <c r="E168" s="31"/>
      <c r="F168" s="14"/>
      <c r="G168" s="14"/>
      <c r="H168" s="10"/>
      <c r="L168" s="10"/>
      <c r="Z168" s="12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 s="11" customFormat="1" ht="15">
      <c r="B169" s="31"/>
      <c r="C169" s="31"/>
      <c r="D169" s="31"/>
      <c r="E169" s="31"/>
      <c r="F169" s="14"/>
      <c r="G169" s="14"/>
      <c r="H169" s="10"/>
      <c r="L169" s="10"/>
      <c r="Z169" s="12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 s="11" customFormat="1" ht="15">
      <c r="B170" s="31"/>
      <c r="C170" s="31"/>
      <c r="D170" s="31"/>
      <c r="E170" s="31"/>
      <c r="F170" s="14"/>
      <c r="G170" s="14"/>
      <c r="H170" s="10"/>
      <c r="L170" s="10"/>
      <c r="Z170" s="12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 s="11" customFormat="1" ht="15">
      <c r="B171" s="31"/>
      <c r="C171" s="31"/>
      <c r="D171" s="31"/>
      <c r="E171" s="31"/>
      <c r="F171" s="14"/>
      <c r="G171" s="14"/>
      <c r="H171" s="10"/>
      <c r="K171" s="12"/>
      <c r="L171" s="10"/>
      <c r="Z171" s="12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 s="11" customFormat="1" ht="15">
      <c r="B172" s="31"/>
      <c r="C172" s="31"/>
      <c r="D172" s="31"/>
      <c r="E172" s="31"/>
      <c r="F172" s="14"/>
      <c r="G172" s="14"/>
      <c r="H172" s="10"/>
      <c r="L172" s="10"/>
      <c r="Z172" s="12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 s="11" customFormat="1" ht="15">
      <c r="B173" s="31"/>
      <c r="C173" s="31"/>
      <c r="D173" s="31"/>
      <c r="E173" s="31"/>
      <c r="F173" s="14"/>
      <c r="G173" s="14"/>
      <c r="H173" s="10"/>
      <c r="L173" s="10"/>
      <c r="Z173" s="12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 s="11" customFormat="1" ht="15">
      <c r="B174" s="31"/>
      <c r="C174" s="31"/>
      <c r="D174" s="31"/>
      <c r="E174" s="31"/>
      <c r="F174" s="14"/>
      <c r="G174" s="14"/>
      <c r="H174" s="10"/>
      <c r="L174" s="10"/>
      <c r="Z174" s="12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 s="11" customFormat="1" ht="15">
      <c r="B175" s="31"/>
      <c r="C175" s="31"/>
      <c r="D175" s="31"/>
      <c r="E175" s="31"/>
      <c r="F175" s="14"/>
      <c r="G175" s="14"/>
      <c r="H175" s="10"/>
      <c r="L175" s="10"/>
      <c r="Z175" s="12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 s="11" customFormat="1" ht="15">
      <c r="B176" s="31"/>
      <c r="C176" s="31"/>
      <c r="D176" s="31"/>
      <c r="E176" s="31"/>
      <c r="F176" s="14"/>
      <c r="G176" s="14"/>
      <c r="H176" s="10"/>
      <c r="L176" s="10"/>
      <c r="Z176" s="12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 s="11" customFormat="1" ht="15">
      <c r="B177" s="31"/>
      <c r="C177" s="31"/>
      <c r="D177" s="31"/>
      <c r="E177" s="31"/>
      <c r="F177" s="14"/>
      <c r="G177" s="14"/>
      <c r="H177" s="10"/>
      <c r="L177" s="10"/>
      <c r="Z177" s="12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39" s="11" customFormat="1" ht="15">
      <c r="B178" s="31"/>
      <c r="C178" s="31"/>
      <c r="D178" s="31"/>
      <c r="E178" s="31"/>
      <c r="F178" s="14"/>
      <c r="G178" s="14"/>
      <c r="H178" s="10"/>
      <c r="L178" s="10"/>
      <c r="Z178" s="12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2:39" s="11" customFormat="1" ht="15">
      <c r="B179" s="31"/>
      <c r="C179" s="31"/>
      <c r="D179" s="31"/>
      <c r="E179" s="31"/>
      <c r="F179" s="14"/>
      <c r="G179" s="14"/>
      <c r="H179" s="10"/>
      <c r="L179" s="10"/>
      <c r="Z179" s="12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2:39" s="11" customFormat="1" ht="15">
      <c r="B180" s="31"/>
      <c r="C180" s="31"/>
      <c r="D180" s="31"/>
      <c r="E180" s="31"/>
      <c r="F180" s="14"/>
      <c r="G180" s="14"/>
      <c r="H180" s="10"/>
      <c r="L180" s="10"/>
      <c r="Z180" s="12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2:39" s="11" customFormat="1" ht="15">
      <c r="B181" s="31"/>
      <c r="C181" s="31"/>
      <c r="D181" s="31"/>
      <c r="E181" s="31"/>
      <c r="F181" s="14"/>
      <c r="G181" s="14"/>
      <c r="H181" s="10"/>
      <c r="L181" s="10"/>
      <c r="Z181" s="12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2:39" s="11" customFormat="1" ht="15">
      <c r="B182" s="31"/>
      <c r="C182" s="31"/>
      <c r="D182" s="31"/>
      <c r="E182" s="31"/>
      <c r="F182" s="14"/>
      <c r="G182" s="14"/>
      <c r="H182" s="10"/>
      <c r="L182" s="10"/>
      <c r="Z182" s="12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2:39" s="11" customFormat="1" ht="15">
      <c r="B183" s="31"/>
      <c r="C183" s="31"/>
      <c r="D183" s="31"/>
      <c r="E183" s="31"/>
      <c r="F183" s="14"/>
      <c r="G183" s="14"/>
      <c r="H183" s="10"/>
      <c r="L183" s="10"/>
      <c r="Z183" s="12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2:39" s="11" customFormat="1" ht="15">
      <c r="B184" s="31"/>
      <c r="C184" s="31"/>
      <c r="D184" s="31"/>
      <c r="E184" s="31"/>
      <c r="F184" s="14"/>
      <c r="G184" s="14"/>
      <c r="H184" s="10"/>
      <c r="L184" s="10"/>
      <c r="Z184" s="12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2:39" s="11" customFormat="1" ht="15">
      <c r="B185" s="31"/>
      <c r="C185" s="31"/>
      <c r="D185" s="31"/>
      <c r="E185" s="31"/>
      <c r="F185" s="14"/>
      <c r="G185" s="14"/>
      <c r="H185" s="10"/>
      <c r="L185" s="10"/>
      <c r="Z185" s="12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2:39" s="11" customFormat="1" ht="15">
      <c r="B186" s="31"/>
      <c r="C186" s="31"/>
      <c r="D186" s="31"/>
      <c r="E186" s="31"/>
      <c r="F186" s="14"/>
      <c r="G186" s="14"/>
      <c r="H186" s="10"/>
      <c r="L186" s="10"/>
      <c r="Z186" s="12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2:39" s="11" customFormat="1" ht="15">
      <c r="B187" s="31"/>
      <c r="C187" s="31"/>
      <c r="D187" s="31"/>
      <c r="E187" s="31"/>
      <c r="F187" s="14"/>
      <c r="G187" s="14"/>
      <c r="H187" s="10"/>
      <c r="L187" s="10"/>
      <c r="Z187" s="12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2:39" s="11" customFormat="1" ht="15">
      <c r="B188" s="31"/>
      <c r="C188" s="31"/>
      <c r="D188" s="31"/>
      <c r="E188" s="31"/>
      <c r="F188" s="14"/>
      <c r="G188" s="14"/>
      <c r="H188" s="10"/>
      <c r="L188" s="10"/>
      <c r="Z188" s="12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2:39" s="11" customFormat="1" ht="15">
      <c r="B189" s="31"/>
      <c r="C189" s="31"/>
      <c r="D189" s="31"/>
      <c r="E189" s="31"/>
      <c r="F189" s="14"/>
      <c r="G189" s="14"/>
      <c r="H189" s="10"/>
      <c r="L189" s="10"/>
      <c r="Z189" s="12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2:39" s="11" customFormat="1" ht="15">
      <c r="B190" s="31"/>
      <c r="C190" s="31"/>
      <c r="D190" s="31"/>
      <c r="E190" s="31"/>
      <c r="F190" s="14"/>
      <c r="G190" s="14"/>
      <c r="H190" s="10"/>
      <c r="L190" s="10"/>
      <c r="Z190" s="12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2:39" s="11" customFormat="1" ht="15">
      <c r="B191" s="31"/>
      <c r="C191" s="31"/>
      <c r="D191" s="31"/>
      <c r="E191" s="31"/>
      <c r="F191" s="14"/>
      <c r="G191" s="14"/>
      <c r="H191" s="10"/>
      <c r="L191" s="10"/>
      <c r="Z191" s="12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2:39" s="11" customFormat="1" ht="15">
      <c r="B192" s="31"/>
      <c r="C192" s="31"/>
      <c r="D192" s="31"/>
      <c r="E192" s="31"/>
      <c r="F192" s="14"/>
      <c r="G192" s="14"/>
      <c r="H192" s="10"/>
      <c r="L192" s="10"/>
      <c r="Z192" s="12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2:39" s="11" customFormat="1" ht="15">
      <c r="B193" s="31"/>
      <c r="C193" s="31"/>
      <c r="D193" s="31"/>
      <c r="E193" s="31"/>
      <c r="F193" s="14"/>
      <c r="G193" s="14"/>
      <c r="H193" s="10"/>
      <c r="L193" s="10"/>
      <c r="Z193" s="12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2:39" s="11" customFormat="1" ht="15">
      <c r="B194" s="31"/>
      <c r="C194" s="31"/>
      <c r="D194" s="31"/>
      <c r="E194" s="31"/>
      <c r="F194" s="14"/>
      <c r="G194" s="14"/>
      <c r="H194" s="10"/>
      <c r="L194" s="10"/>
      <c r="Z194" s="12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2:39" s="11" customFormat="1" ht="15">
      <c r="B195" s="31"/>
      <c r="C195" s="31"/>
      <c r="D195" s="31"/>
      <c r="E195" s="31"/>
      <c r="F195" s="14"/>
      <c r="G195" s="14"/>
      <c r="H195" s="10"/>
      <c r="L195" s="10"/>
      <c r="Z195" s="12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2:39" s="11" customFormat="1" ht="15">
      <c r="B196" s="31"/>
      <c r="C196" s="31"/>
      <c r="D196" s="31"/>
      <c r="E196" s="31"/>
      <c r="F196" s="14"/>
      <c r="G196" s="14"/>
      <c r="H196" s="10"/>
      <c r="L196" s="10"/>
      <c r="Z196" s="12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2:39" s="11" customFormat="1" ht="15">
      <c r="B197" s="31"/>
      <c r="C197" s="31"/>
      <c r="D197" s="31"/>
      <c r="E197" s="31"/>
      <c r="F197" s="14"/>
      <c r="G197" s="14"/>
      <c r="H197" s="10"/>
      <c r="L197" s="10"/>
      <c r="Z197" s="12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2:39" s="11" customFormat="1" ht="15">
      <c r="B198" s="31"/>
      <c r="C198" s="31"/>
      <c r="D198" s="31"/>
      <c r="E198" s="31"/>
      <c r="F198" s="14"/>
      <c r="G198" s="14"/>
      <c r="H198" s="10"/>
      <c r="L198" s="10"/>
      <c r="Z198" s="12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2:39" s="11" customFormat="1" ht="15">
      <c r="B199" s="31"/>
      <c r="C199" s="31"/>
      <c r="D199" s="31"/>
      <c r="E199" s="31"/>
      <c r="F199" s="14"/>
      <c r="G199" s="14"/>
      <c r="H199" s="10"/>
      <c r="L199" s="10"/>
      <c r="Z199" s="12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2:39" s="11" customFormat="1" ht="15">
      <c r="B200" s="31"/>
      <c r="C200" s="31"/>
      <c r="D200" s="31"/>
      <c r="E200" s="31"/>
      <c r="F200" s="14"/>
      <c r="G200" s="14"/>
      <c r="H200" s="10"/>
      <c r="L200" s="10"/>
      <c r="Z200" s="12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2:39" s="11" customFormat="1" ht="15">
      <c r="B201" s="31"/>
      <c r="C201" s="31"/>
      <c r="D201" s="31"/>
      <c r="E201" s="31"/>
      <c r="F201" s="14"/>
      <c r="G201" s="14"/>
      <c r="H201" s="10"/>
      <c r="L201" s="10"/>
      <c r="Z201" s="12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2:39" s="11" customFormat="1" ht="15">
      <c r="B202" s="31"/>
      <c r="C202" s="31"/>
      <c r="D202" s="31"/>
      <c r="E202" s="31"/>
      <c r="F202" s="14"/>
      <c r="G202" s="14"/>
      <c r="H202" s="10"/>
      <c r="L202" s="10"/>
      <c r="Z202" s="12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2:39" s="11" customFormat="1" ht="15">
      <c r="B203" s="31"/>
      <c r="C203" s="31"/>
      <c r="D203" s="31"/>
      <c r="E203" s="31"/>
      <c r="F203" s="14"/>
      <c r="G203" s="14"/>
      <c r="H203" s="10"/>
      <c r="L203" s="10"/>
      <c r="Z203" s="12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2:39" s="11" customFormat="1" ht="15">
      <c r="B204" s="31"/>
      <c r="C204" s="31"/>
      <c r="D204" s="31"/>
      <c r="E204" s="31"/>
      <c r="F204" s="14"/>
      <c r="G204" s="14"/>
      <c r="H204" s="10"/>
      <c r="L204" s="10"/>
      <c r="Z204" s="12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2:39" s="11" customFormat="1" ht="15">
      <c r="B205" s="31"/>
      <c r="C205" s="31"/>
      <c r="D205" s="31"/>
      <c r="E205" s="31"/>
      <c r="F205" s="14"/>
      <c r="G205" s="14"/>
      <c r="H205" s="10"/>
      <c r="L205" s="10"/>
      <c r="Z205" s="12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2:39" s="11" customFormat="1" ht="15">
      <c r="B206" s="31"/>
      <c r="C206" s="31"/>
      <c r="D206" s="31"/>
      <c r="E206" s="31"/>
      <c r="F206" s="14"/>
      <c r="G206" s="14"/>
      <c r="H206" s="10"/>
      <c r="L206" s="10"/>
      <c r="Z206" s="12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2:39" s="11" customFormat="1" ht="15">
      <c r="B207" s="31"/>
      <c r="C207" s="31"/>
      <c r="D207" s="31"/>
      <c r="E207" s="31"/>
      <c r="F207" s="14"/>
      <c r="G207" s="14"/>
      <c r="H207" s="10"/>
      <c r="L207" s="10"/>
      <c r="Z207" s="12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2:39" s="11" customFormat="1" ht="15">
      <c r="B208" s="31"/>
      <c r="C208" s="31"/>
      <c r="D208" s="31"/>
      <c r="E208" s="31"/>
      <c r="F208" s="14"/>
      <c r="G208" s="14"/>
      <c r="H208" s="10"/>
      <c r="L208" s="10"/>
      <c r="Z208" s="12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2:39" s="11" customFormat="1" ht="15">
      <c r="B209" s="31"/>
      <c r="C209" s="31"/>
      <c r="D209" s="31"/>
      <c r="E209" s="31"/>
      <c r="F209" s="14"/>
      <c r="G209" s="14"/>
      <c r="H209" s="10"/>
      <c r="L209" s="10"/>
      <c r="Z209" s="12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2:26" s="11" customFormat="1" ht="15">
      <c r="B210" s="31"/>
      <c r="C210" s="31"/>
      <c r="D210" s="31"/>
      <c r="E210" s="31"/>
      <c r="F210" s="14"/>
      <c r="G210" s="14"/>
      <c r="H210" s="10"/>
      <c r="L210" s="10"/>
      <c r="Z210" s="12"/>
    </row>
  </sheetData>
  <sheetProtection/>
  <printOptions/>
  <pageMargins left="0.7" right="0.7" top="0.75" bottom="0.75" header="0.3" footer="0.3"/>
  <pageSetup fitToHeight="0" fitToWidth="1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8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T1">COUNT(I4:I1037)</f>
        <v>16</v>
      </c>
      <c r="J1" s="20">
        <f t="shared" si="0"/>
        <v>22</v>
      </c>
      <c r="K1" s="20">
        <f t="shared" si="0"/>
        <v>12</v>
      </c>
      <c r="L1" s="20">
        <f t="shared" si="0"/>
        <v>6</v>
      </c>
      <c r="M1" s="20">
        <f t="shared" si="0"/>
        <v>18</v>
      </c>
      <c r="N1" s="20">
        <f t="shared" si="0"/>
        <v>11</v>
      </c>
      <c r="O1" s="20">
        <f t="shared" si="0"/>
        <v>11</v>
      </c>
      <c r="P1" s="20">
        <f t="shared" si="0"/>
        <v>19</v>
      </c>
      <c r="Q1" s="20">
        <f t="shared" si="0"/>
        <v>18</v>
      </c>
      <c r="R1" s="20">
        <f t="shared" si="0"/>
        <v>0</v>
      </c>
      <c r="S1" s="20">
        <f t="shared" si="0"/>
        <v>21</v>
      </c>
      <c r="T1" s="20">
        <f t="shared" si="0"/>
        <v>8</v>
      </c>
      <c r="U1" s="20">
        <f>COUNT(U4:U1037)</f>
        <v>15</v>
      </c>
      <c r="V1" s="20">
        <f>COUNT(V4:V1037)</f>
        <v>14</v>
      </c>
      <c r="W1" s="20">
        <f>COUNT(W4:W1037)</f>
        <v>16</v>
      </c>
      <c r="X1" s="20">
        <f>COUNT(X4:X1037)</f>
        <v>0</v>
      </c>
      <c r="Y1" s="20">
        <f>COUNT(Y4:Y1037)</f>
        <v>18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 t="s">
        <v>67</v>
      </c>
    </row>
    <row r="4" spans="1:39" ht="15">
      <c r="A4" s="17">
        <v>1</v>
      </c>
      <c r="B4" s="24" t="s">
        <v>206</v>
      </c>
      <c r="C4" s="24" t="s">
        <v>153</v>
      </c>
      <c r="D4" s="24"/>
      <c r="E4" s="24" t="s">
        <v>62</v>
      </c>
      <c r="F4" s="20">
        <f>COUNT(I4:Y4)</f>
        <v>9</v>
      </c>
      <c r="G4" s="20">
        <v>8</v>
      </c>
      <c r="H4" s="25">
        <f>+Z4</f>
        <v>792.5699999999999</v>
      </c>
      <c r="I4" s="17"/>
      <c r="J4" s="17">
        <v>100</v>
      </c>
      <c r="K4" s="17"/>
      <c r="L4" s="16"/>
      <c r="M4" s="26">
        <v>98.16</v>
      </c>
      <c r="N4" s="26">
        <v>100</v>
      </c>
      <c r="O4" s="55">
        <v>94.41</v>
      </c>
      <c r="P4" s="41">
        <v>94.27</v>
      </c>
      <c r="Q4" s="17">
        <v>100</v>
      </c>
      <c r="R4" s="17"/>
      <c r="S4" s="17">
        <v>100</v>
      </c>
      <c r="T4" s="17">
        <v>100</v>
      </c>
      <c r="U4" s="17">
        <v>100</v>
      </c>
      <c r="V4" s="17"/>
      <c r="W4" s="17"/>
      <c r="X4" s="17"/>
      <c r="Y4" s="17"/>
      <c r="Z4" s="19">
        <f>SUM(I4:Y4)-(P4)</f>
        <v>792.5699999999999</v>
      </c>
      <c r="AA4" s="7">
        <f>SUM(LARGE(AB4:AN4,{1,2,3,4,5,6,7,8}))</f>
        <v>792.5699999999999</v>
      </c>
      <c r="AB4" s="7">
        <f>+IF(COUNT($I4:$O4)&gt;0,LARGE($I4:$O4,1),0)</f>
        <v>100</v>
      </c>
      <c r="AC4" s="7">
        <f>+IF(COUNT($I4:$O4)&gt;1,LARGE($I4:$O4,2),0)</f>
        <v>100</v>
      </c>
      <c r="AD4" s="7">
        <f>+IF(COUNT($I4:$O4)&gt;2,LARGE($I4:$O4,3),0)</f>
        <v>98.16</v>
      </c>
      <c r="AE4" s="7">
        <f>+IF(COUNT($I4:$O4)&gt;3,LARGE($I4:$O4,4),0)</f>
        <v>94.41</v>
      </c>
      <c r="AF4" s="7">
        <f>+IF(COUNT($P4:$Y4)&gt;0,LARGE($P4:$Y4,1),0)</f>
        <v>100</v>
      </c>
      <c r="AG4" s="7">
        <f>+IF(COUNT($P4:$Y4)&gt;1,LARGE($P4:$Y4,2),0)</f>
        <v>100</v>
      </c>
      <c r="AH4" s="7">
        <f>+IF(COUNT($P4:$Y4)&gt;2,LARGE($P4:$Y4,3),0)</f>
        <v>100</v>
      </c>
      <c r="AI4" s="7">
        <f>+IF(COUNT($P4:$Y4)&gt;3,LARGE($P4:$Y4,4),0)</f>
        <v>100</v>
      </c>
      <c r="AJ4" s="7">
        <f>+IF(COUNT($P4:$Y4)&gt;4,LARGE($P4:$Y4,5),0)</f>
        <v>94.27</v>
      </c>
      <c r="AK4" s="7">
        <f>+IF(COUNT($P4:$Y4)&gt;5,LARGE($P4:$Y4,6),0)</f>
        <v>0</v>
      </c>
      <c r="AL4" s="7">
        <f>+IF(COUNT($P4:$Y4)&gt;6,LARGE($P4:$Y4,7),0)</f>
        <v>0</v>
      </c>
      <c r="AM4" s="7">
        <f>+IF(COUNT($P4:$Y4)&gt;7,LARGE($P4:$Y4,8),0)</f>
        <v>0</v>
      </c>
    </row>
    <row r="5" spans="1:39" s="11" customFormat="1" ht="15">
      <c r="A5" s="26">
        <v>2</v>
      </c>
      <c r="B5" s="24" t="s">
        <v>218</v>
      </c>
      <c r="C5" s="24" t="s">
        <v>219</v>
      </c>
      <c r="D5" s="35"/>
      <c r="E5" s="24" t="s">
        <v>61</v>
      </c>
      <c r="F5" s="20">
        <f>COUNT(I5:Y5)</f>
        <v>13</v>
      </c>
      <c r="G5" s="20">
        <v>8</v>
      </c>
      <c r="H5" s="25">
        <f>+Z5</f>
        <v>768.17</v>
      </c>
      <c r="I5" s="26"/>
      <c r="J5" s="41">
        <v>87.05</v>
      </c>
      <c r="K5" s="26">
        <v>94.44</v>
      </c>
      <c r="L5" s="16">
        <v>99.02</v>
      </c>
      <c r="M5" s="41">
        <v>90.31</v>
      </c>
      <c r="N5" s="26">
        <v>97.48</v>
      </c>
      <c r="O5" s="41">
        <v>89.83</v>
      </c>
      <c r="P5" s="41">
        <v>90.2</v>
      </c>
      <c r="Q5" s="41">
        <v>90.77</v>
      </c>
      <c r="R5" s="26"/>
      <c r="S5" s="26">
        <v>92.05</v>
      </c>
      <c r="T5" s="26">
        <v>97.74</v>
      </c>
      <c r="U5" s="26">
        <v>97</v>
      </c>
      <c r="V5" s="26">
        <v>98.26</v>
      </c>
      <c r="W5" s="26"/>
      <c r="X5" s="26"/>
      <c r="Y5" s="26">
        <v>92.18</v>
      </c>
      <c r="Z5" s="19">
        <f>SUM(I5:Y5)-(J5+P5+M5+O5+Q5)</f>
        <v>768.17</v>
      </c>
      <c r="AA5" s="7">
        <f>SUM(LARGE(AB5:AN5,{1,2,3,4,5,6,7,8}))</f>
        <v>768.1700000000001</v>
      </c>
      <c r="AB5" s="7">
        <f aca="true" t="shared" si="1" ref="AB5:AB86">+IF(COUNT($I5:$O5)&gt;0,LARGE($I5:$O5,1),0)</f>
        <v>99.02</v>
      </c>
      <c r="AC5" s="7">
        <f aca="true" t="shared" si="2" ref="AC5:AC86">+IF(COUNT($I5:$O5)&gt;1,LARGE($I5:$O5,2),0)</f>
        <v>97.48</v>
      </c>
      <c r="AD5" s="7">
        <f aca="true" t="shared" si="3" ref="AD5:AD86">+IF(COUNT($I5:$O5)&gt;2,LARGE($I5:$O5,3),0)</f>
        <v>94.44</v>
      </c>
      <c r="AE5" s="7">
        <f aca="true" t="shared" si="4" ref="AE5:AE86">+IF(COUNT($I5:$O5)&gt;3,LARGE($I5:$O5,4),0)</f>
        <v>90.31</v>
      </c>
      <c r="AF5" s="7">
        <f aca="true" t="shared" si="5" ref="AF5:AF86">+IF(COUNT($P5:$Y5)&gt;0,LARGE($P5:$Y5,1),0)</f>
        <v>98.26</v>
      </c>
      <c r="AG5" s="7">
        <f aca="true" t="shared" si="6" ref="AG5:AG86">+IF(COUNT($P5:$Y5)&gt;1,LARGE($P5:$Y5,2),0)</f>
        <v>97.74</v>
      </c>
      <c r="AH5" s="7">
        <f aca="true" t="shared" si="7" ref="AH5:AH86">+IF(COUNT($P5:$Y5)&gt;2,LARGE($P5:$Y5,3),0)</f>
        <v>97</v>
      </c>
      <c r="AI5" s="7">
        <f aca="true" t="shared" si="8" ref="AI5:AI86">+IF(COUNT($P5:$Y5)&gt;3,LARGE($P5:$Y5,4),0)</f>
        <v>92.18</v>
      </c>
      <c r="AJ5" s="7">
        <f aca="true" t="shared" si="9" ref="AJ5:AJ86">+IF(COUNT($P5:$Y5)&gt;4,LARGE($P5:$Y5,5),0)</f>
        <v>92.05</v>
      </c>
      <c r="AK5" s="7">
        <f aca="true" t="shared" si="10" ref="AK5:AK86">+IF(COUNT($P5:$Y5)&gt;5,LARGE($P5:$Y5,6),0)</f>
        <v>90.77</v>
      </c>
      <c r="AL5" s="7">
        <f aca="true" t="shared" si="11" ref="AL5:AL86">+IF(COUNT($P5:$Y5)&gt;6,LARGE($P5:$Y5,7),0)</f>
        <v>90.2</v>
      </c>
      <c r="AM5" s="7">
        <f aca="true" t="shared" si="12" ref="AM5:AM86">+IF(COUNT($P5:$Y5)&gt;7,LARGE($P5:$Y5,8),0)</f>
        <v>0</v>
      </c>
    </row>
    <row r="6" spans="1:39" s="11" customFormat="1" ht="15">
      <c r="A6" s="26">
        <v>3</v>
      </c>
      <c r="B6" s="26" t="s">
        <v>41</v>
      </c>
      <c r="C6" s="26" t="s">
        <v>671</v>
      </c>
      <c r="D6" s="26"/>
      <c r="E6" s="35" t="s">
        <v>478</v>
      </c>
      <c r="F6" s="20">
        <f>COUNT(I6:Y6)</f>
        <v>8</v>
      </c>
      <c r="G6" s="33">
        <v>8</v>
      </c>
      <c r="H6" s="25">
        <f>+Z6</f>
        <v>748.68</v>
      </c>
      <c r="I6" s="26"/>
      <c r="J6" s="26"/>
      <c r="K6" s="26"/>
      <c r="L6" s="16"/>
      <c r="M6" s="26"/>
      <c r="N6" s="26"/>
      <c r="O6" s="26"/>
      <c r="P6" s="26">
        <v>87.85</v>
      </c>
      <c r="Q6" s="26">
        <v>93.37</v>
      </c>
      <c r="R6" s="26"/>
      <c r="S6" s="26">
        <v>94.75</v>
      </c>
      <c r="T6" s="26">
        <v>94.3</v>
      </c>
      <c r="U6" s="26">
        <v>94.56</v>
      </c>
      <c r="V6" s="26">
        <v>94.19</v>
      </c>
      <c r="W6" s="26">
        <v>100</v>
      </c>
      <c r="X6" s="26"/>
      <c r="Y6" s="26">
        <v>89.66</v>
      </c>
      <c r="Z6" s="19">
        <f>SUM(I6:Y6)</f>
        <v>748.68</v>
      </c>
      <c r="AA6" s="7">
        <f>SUM(LARGE(AB6:AN6,{1,2,3,4,5,6,7,8}))</f>
        <v>748.6800000000001</v>
      </c>
      <c r="AB6" s="7">
        <f t="shared" si="1"/>
        <v>0</v>
      </c>
      <c r="AC6" s="7">
        <f t="shared" si="2"/>
        <v>0</v>
      </c>
      <c r="AD6" s="7">
        <f t="shared" si="3"/>
        <v>0</v>
      </c>
      <c r="AE6" s="7">
        <f t="shared" si="4"/>
        <v>0</v>
      </c>
      <c r="AF6" s="7">
        <f t="shared" si="5"/>
        <v>100</v>
      </c>
      <c r="AG6" s="7">
        <f t="shared" si="6"/>
        <v>94.75</v>
      </c>
      <c r="AH6" s="7">
        <f t="shared" si="7"/>
        <v>94.56</v>
      </c>
      <c r="AI6" s="7">
        <f t="shared" si="8"/>
        <v>94.3</v>
      </c>
      <c r="AJ6" s="7">
        <f t="shared" si="9"/>
        <v>94.19</v>
      </c>
      <c r="AK6" s="7">
        <f t="shared" si="10"/>
        <v>93.37</v>
      </c>
      <c r="AL6" s="7">
        <f t="shared" si="11"/>
        <v>89.66</v>
      </c>
      <c r="AM6" s="7">
        <f t="shared" si="12"/>
        <v>87.85</v>
      </c>
    </row>
    <row r="7" spans="1:39" s="11" customFormat="1" ht="15">
      <c r="A7" s="26">
        <v>4</v>
      </c>
      <c r="B7" s="24" t="s">
        <v>213</v>
      </c>
      <c r="C7" s="24" t="s">
        <v>214</v>
      </c>
      <c r="D7" s="35"/>
      <c r="E7" s="24" t="s">
        <v>238</v>
      </c>
      <c r="F7" s="20">
        <f>COUNT(I7:Y7)</f>
        <v>10</v>
      </c>
      <c r="G7" s="20">
        <v>8</v>
      </c>
      <c r="H7" s="25">
        <f>+Z7</f>
        <v>742.2200000000001</v>
      </c>
      <c r="I7" s="41">
        <v>86.88</v>
      </c>
      <c r="J7" s="26">
        <v>88.99</v>
      </c>
      <c r="K7" s="26">
        <v>90.61</v>
      </c>
      <c r="L7" s="16"/>
      <c r="M7" s="26">
        <v>90.82</v>
      </c>
      <c r="N7" s="26">
        <v>93.05</v>
      </c>
      <c r="O7" s="41">
        <v>86.98</v>
      </c>
      <c r="P7" s="26">
        <v>90.74</v>
      </c>
      <c r="Q7" s="26">
        <v>92.31</v>
      </c>
      <c r="R7" s="26"/>
      <c r="S7" s="26"/>
      <c r="T7" s="26"/>
      <c r="U7" s="26">
        <v>95.7</v>
      </c>
      <c r="V7" s="26">
        <v>100</v>
      </c>
      <c r="W7" s="26"/>
      <c r="X7" s="26"/>
      <c r="Y7" s="26"/>
      <c r="Z7" s="19">
        <f>SUM(I7:Y7)-(I7+O7)</f>
        <v>742.2200000000001</v>
      </c>
      <c r="AA7" s="7">
        <f>SUM(LARGE(AB7:AN7,{1,2,3,4,5,6,7,8}))</f>
        <v>742.22</v>
      </c>
      <c r="AB7" s="7">
        <f t="shared" si="1"/>
        <v>93.05</v>
      </c>
      <c r="AC7" s="7">
        <f t="shared" si="2"/>
        <v>90.82</v>
      </c>
      <c r="AD7" s="7">
        <f t="shared" si="3"/>
        <v>90.61</v>
      </c>
      <c r="AE7" s="7">
        <f t="shared" si="4"/>
        <v>88.99</v>
      </c>
      <c r="AF7" s="7">
        <f t="shared" si="5"/>
        <v>100</v>
      </c>
      <c r="AG7" s="7">
        <f t="shared" si="6"/>
        <v>95.7</v>
      </c>
      <c r="AH7" s="7">
        <f t="shared" si="7"/>
        <v>92.31</v>
      </c>
      <c r="AI7" s="7">
        <f t="shared" si="8"/>
        <v>90.74</v>
      </c>
      <c r="AJ7" s="7">
        <f t="shared" si="9"/>
        <v>0</v>
      </c>
      <c r="AK7" s="7">
        <f t="shared" si="10"/>
        <v>0</v>
      </c>
      <c r="AL7" s="7">
        <f t="shared" si="11"/>
        <v>0</v>
      </c>
      <c r="AM7" s="7">
        <f t="shared" si="12"/>
        <v>0</v>
      </c>
    </row>
    <row r="8" spans="1:39" s="11" customFormat="1" ht="15">
      <c r="A8" s="26">
        <v>5</v>
      </c>
      <c r="B8" s="24" t="s">
        <v>220</v>
      </c>
      <c r="C8" s="24" t="s">
        <v>221</v>
      </c>
      <c r="D8" s="35"/>
      <c r="E8" s="24" t="s">
        <v>95</v>
      </c>
      <c r="F8" s="20">
        <f>COUNT(I8:Y8)</f>
        <v>11</v>
      </c>
      <c r="G8" s="20">
        <v>8</v>
      </c>
      <c r="H8" s="25">
        <f>+Z8</f>
        <v>733.5799999999999</v>
      </c>
      <c r="I8" s="26"/>
      <c r="J8" s="41">
        <v>86.8</v>
      </c>
      <c r="K8" s="26"/>
      <c r="L8" s="16">
        <v>95.38</v>
      </c>
      <c r="M8" s="41">
        <v>86.18</v>
      </c>
      <c r="N8" s="26"/>
      <c r="O8" s="26">
        <v>88.67</v>
      </c>
      <c r="P8" s="41">
        <v>83.84</v>
      </c>
      <c r="Q8" s="26">
        <v>93.31</v>
      </c>
      <c r="R8" s="26"/>
      <c r="S8" s="26">
        <v>89.29</v>
      </c>
      <c r="T8" s="26">
        <v>93.39</v>
      </c>
      <c r="U8" s="26">
        <v>91.88</v>
      </c>
      <c r="V8" s="26">
        <v>91.24</v>
      </c>
      <c r="W8" s="26"/>
      <c r="X8" s="26"/>
      <c r="Y8" s="26">
        <v>90.42</v>
      </c>
      <c r="Z8" s="19">
        <f>SUM(I8:Y8)-(P8+M8+J8)</f>
        <v>733.5799999999999</v>
      </c>
      <c r="AA8" s="7">
        <f>SUM(LARGE(AB8:AN8,{1,2,3,4,5,6,7,8}))</f>
        <v>733.5799999999999</v>
      </c>
      <c r="AB8" s="7">
        <f t="shared" si="1"/>
        <v>95.38</v>
      </c>
      <c r="AC8" s="7">
        <f t="shared" si="2"/>
        <v>88.67</v>
      </c>
      <c r="AD8" s="7">
        <f t="shared" si="3"/>
        <v>86.8</v>
      </c>
      <c r="AE8" s="7">
        <f t="shared" si="4"/>
        <v>86.18</v>
      </c>
      <c r="AF8" s="7">
        <f t="shared" si="5"/>
        <v>93.39</v>
      </c>
      <c r="AG8" s="7">
        <f t="shared" si="6"/>
        <v>93.31</v>
      </c>
      <c r="AH8" s="7">
        <f t="shared" si="7"/>
        <v>91.88</v>
      </c>
      <c r="AI8" s="7">
        <f t="shared" si="8"/>
        <v>91.24</v>
      </c>
      <c r="AJ8" s="7">
        <f t="shared" si="9"/>
        <v>90.42</v>
      </c>
      <c r="AK8" s="7">
        <f t="shared" si="10"/>
        <v>89.29</v>
      </c>
      <c r="AL8" s="7">
        <f t="shared" si="11"/>
        <v>83.84</v>
      </c>
      <c r="AM8" s="7">
        <f t="shared" si="12"/>
        <v>0</v>
      </c>
    </row>
    <row r="9" spans="1:39" s="11" customFormat="1" ht="15">
      <c r="A9" s="26">
        <v>6</v>
      </c>
      <c r="B9" s="24" t="s">
        <v>39</v>
      </c>
      <c r="C9" s="24" t="s">
        <v>228</v>
      </c>
      <c r="D9" s="35"/>
      <c r="E9" s="24" t="s">
        <v>62</v>
      </c>
      <c r="F9" s="20">
        <f>COUNT(I9:Y9)</f>
        <v>10</v>
      </c>
      <c r="G9" s="20">
        <v>8</v>
      </c>
      <c r="H9" s="25">
        <f>+Z9</f>
        <v>711.81</v>
      </c>
      <c r="I9" s="26"/>
      <c r="J9" s="41">
        <v>81.8</v>
      </c>
      <c r="K9" s="26"/>
      <c r="L9" s="16"/>
      <c r="M9" s="41">
        <v>81.91</v>
      </c>
      <c r="N9" s="26">
        <v>93.64</v>
      </c>
      <c r="O9" s="26">
        <v>86.85</v>
      </c>
      <c r="P9" s="26">
        <v>85.09</v>
      </c>
      <c r="Q9" s="26">
        <v>85.63</v>
      </c>
      <c r="R9" s="26"/>
      <c r="S9" s="26">
        <v>88.74</v>
      </c>
      <c r="T9" s="26"/>
      <c r="U9" s="26">
        <v>87.1</v>
      </c>
      <c r="V9" s="26"/>
      <c r="W9" s="26">
        <v>97.78</v>
      </c>
      <c r="X9" s="26"/>
      <c r="Y9" s="26">
        <v>86.98</v>
      </c>
      <c r="Z9" s="19">
        <f>SUM(I9:Y9)-(J9+M9)</f>
        <v>711.81</v>
      </c>
      <c r="AA9" s="7">
        <f>SUM(LARGE(AB9:AN9,{1,2,3,4,5,6,7,8}))</f>
        <v>711.8100000000001</v>
      </c>
      <c r="AB9" s="7">
        <f t="shared" si="1"/>
        <v>93.64</v>
      </c>
      <c r="AC9" s="7">
        <f t="shared" si="2"/>
        <v>86.85</v>
      </c>
      <c r="AD9" s="7">
        <f t="shared" si="3"/>
        <v>81.91</v>
      </c>
      <c r="AE9" s="7">
        <f t="shared" si="4"/>
        <v>81.8</v>
      </c>
      <c r="AF9" s="7">
        <f t="shared" si="5"/>
        <v>97.78</v>
      </c>
      <c r="AG9" s="7">
        <f t="shared" si="6"/>
        <v>88.74</v>
      </c>
      <c r="AH9" s="7">
        <f t="shared" si="7"/>
        <v>87.1</v>
      </c>
      <c r="AI9" s="7">
        <f t="shared" si="8"/>
        <v>86.98</v>
      </c>
      <c r="AJ9" s="7">
        <f t="shared" si="9"/>
        <v>85.63</v>
      </c>
      <c r="AK9" s="7">
        <f t="shared" si="10"/>
        <v>85.09</v>
      </c>
      <c r="AL9" s="7">
        <f t="shared" si="11"/>
        <v>0</v>
      </c>
      <c r="AM9" s="7">
        <f t="shared" si="12"/>
        <v>0</v>
      </c>
    </row>
    <row r="10" spans="1:39" s="11" customFormat="1" ht="15">
      <c r="A10" s="26">
        <v>7</v>
      </c>
      <c r="B10" s="24" t="s">
        <v>222</v>
      </c>
      <c r="C10" s="24" t="s">
        <v>223</v>
      </c>
      <c r="D10" s="35"/>
      <c r="E10" s="24" t="s">
        <v>239</v>
      </c>
      <c r="F10" s="20">
        <f>COUNT(I10:Y10)</f>
        <v>8</v>
      </c>
      <c r="G10" s="20">
        <v>8</v>
      </c>
      <c r="H10" s="25">
        <f>+Z10</f>
        <v>695.9</v>
      </c>
      <c r="I10" s="26">
        <v>83.96</v>
      </c>
      <c r="J10" s="26">
        <v>86.76</v>
      </c>
      <c r="K10" s="26">
        <v>90.51</v>
      </c>
      <c r="L10" s="16"/>
      <c r="M10" s="26"/>
      <c r="N10" s="26">
        <v>91.89</v>
      </c>
      <c r="O10" s="26"/>
      <c r="P10" s="26">
        <v>81.5</v>
      </c>
      <c r="Q10" s="26">
        <v>84.88</v>
      </c>
      <c r="R10" s="26"/>
      <c r="S10" s="26"/>
      <c r="T10" s="26"/>
      <c r="U10" s="26">
        <v>84.87</v>
      </c>
      <c r="V10" s="26"/>
      <c r="W10" s="26">
        <v>91.53</v>
      </c>
      <c r="X10" s="26"/>
      <c r="Y10" s="26"/>
      <c r="Z10" s="19">
        <f>SUM(I10:Y10)</f>
        <v>695.9</v>
      </c>
      <c r="AA10" s="7">
        <f>SUM(LARGE(AB10:AN10,{1,2,3,4,5,6,7,8}))</f>
        <v>695.9000000000001</v>
      </c>
      <c r="AB10" s="7">
        <f t="shared" si="1"/>
        <v>91.89</v>
      </c>
      <c r="AC10" s="7">
        <f t="shared" si="2"/>
        <v>90.51</v>
      </c>
      <c r="AD10" s="7">
        <f t="shared" si="3"/>
        <v>86.76</v>
      </c>
      <c r="AE10" s="7">
        <f t="shared" si="4"/>
        <v>83.96</v>
      </c>
      <c r="AF10" s="7">
        <f t="shared" si="5"/>
        <v>91.53</v>
      </c>
      <c r="AG10" s="7">
        <f t="shared" si="6"/>
        <v>84.88</v>
      </c>
      <c r="AH10" s="7">
        <f t="shared" si="7"/>
        <v>84.87</v>
      </c>
      <c r="AI10" s="7">
        <f t="shared" si="8"/>
        <v>81.5</v>
      </c>
      <c r="AJ10" s="7">
        <f t="shared" si="9"/>
        <v>0</v>
      </c>
      <c r="AK10" s="7">
        <f t="shared" si="10"/>
        <v>0</v>
      </c>
      <c r="AL10" s="7">
        <f t="shared" si="11"/>
        <v>0</v>
      </c>
      <c r="AM10" s="7">
        <f t="shared" si="12"/>
        <v>0</v>
      </c>
    </row>
    <row r="11" spans="1:39" s="11" customFormat="1" ht="15">
      <c r="A11" s="26">
        <v>8</v>
      </c>
      <c r="B11" s="24" t="s">
        <v>33</v>
      </c>
      <c r="C11" s="24" t="s">
        <v>207</v>
      </c>
      <c r="D11" s="35"/>
      <c r="E11" s="24" t="s">
        <v>60</v>
      </c>
      <c r="F11" s="20">
        <f>COUNT(I11:Y11)</f>
        <v>8</v>
      </c>
      <c r="G11" s="20">
        <v>7</v>
      </c>
      <c r="H11" s="25">
        <f>+Z11</f>
        <v>681.4599999999999</v>
      </c>
      <c r="I11" s="41">
        <v>93.46</v>
      </c>
      <c r="J11" s="26">
        <v>99.72</v>
      </c>
      <c r="K11" s="26">
        <v>100</v>
      </c>
      <c r="L11" s="16"/>
      <c r="M11" s="26">
        <v>100</v>
      </c>
      <c r="N11" s="26"/>
      <c r="O11" s="26">
        <v>93.61</v>
      </c>
      <c r="P11" s="26">
        <v>93.5</v>
      </c>
      <c r="Q11" s="26">
        <v>96.17</v>
      </c>
      <c r="R11" s="26"/>
      <c r="S11" s="26">
        <v>98.46</v>
      </c>
      <c r="T11" s="26"/>
      <c r="U11" s="26"/>
      <c r="V11" s="26"/>
      <c r="W11" s="26"/>
      <c r="X11" s="26"/>
      <c r="Y11" s="26"/>
      <c r="Z11" s="19">
        <f>SUM(I11:Y11)-(I11)</f>
        <v>681.4599999999999</v>
      </c>
      <c r="AA11" s="7">
        <f>SUM(LARGE(AB11:AN11,{1,2,3,4,5,6,7,8}))</f>
        <v>681.46</v>
      </c>
      <c r="AB11" s="7">
        <f t="shared" si="1"/>
        <v>100</v>
      </c>
      <c r="AC11" s="7">
        <f t="shared" si="2"/>
        <v>100</v>
      </c>
      <c r="AD11" s="7">
        <f t="shared" si="3"/>
        <v>99.72</v>
      </c>
      <c r="AE11" s="7">
        <f t="shared" si="4"/>
        <v>93.61</v>
      </c>
      <c r="AF11" s="7">
        <f t="shared" si="5"/>
        <v>98.46</v>
      </c>
      <c r="AG11" s="7">
        <f t="shared" si="6"/>
        <v>96.17</v>
      </c>
      <c r="AH11" s="7">
        <f t="shared" si="7"/>
        <v>93.5</v>
      </c>
      <c r="AI11" s="7">
        <f t="shared" si="8"/>
        <v>0</v>
      </c>
      <c r="AJ11" s="7">
        <f t="shared" si="9"/>
        <v>0</v>
      </c>
      <c r="AK11" s="7">
        <f t="shared" si="10"/>
        <v>0</v>
      </c>
      <c r="AL11" s="7">
        <f t="shared" si="11"/>
        <v>0</v>
      </c>
      <c r="AM11" s="7">
        <f t="shared" si="12"/>
        <v>0</v>
      </c>
    </row>
    <row r="12" spans="1:39" s="11" customFormat="1" ht="15">
      <c r="A12" s="26">
        <v>9</v>
      </c>
      <c r="B12" s="24" t="s">
        <v>229</v>
      </c>
      <c r="C12" s="24" t="s">
        <v>136</v>
      </c>
      <c r="D12" s="35"/>
      <c r="E12" s="24" t="s">
        <v>59</v>
      </c>
      <c r="F12" s="20">
        <f>COUNT(I12:Y12)</f>
        <v>8</v>
      </c>
      <c r="G12" s="20">
        <v>8</v>
      </c>
      <c r="H12" s="25">
        <f>W6771+Z12</f>
        <v>677.37</v>
      </c>
      <c r="I12" s="26"/>
      <c r="J12" s="26">
        <v>74.39</v>
      </c>
      <c r="K12" s="26"/>
      <c r="L12" s="16"/>
      <c r="M12" s="26"/>
      <c r="N12" s="26"/>
      <c r="O12" s="26"/>
      <c r="P12" s="26">
        <v>80.64</v>
      </c>
      <c r="Q12" s="26">
        <v>85.05</v>
      </c>
      <c r="R12" s="26"/>
      <c r="S12" s="26">
        <v>85</v>
      </c>
      <c r="T12" s="26">
        <v>83.33</v>
      </c>
      <c r="U12" s="26"/>
      <c r="V12" s="26">
        <v>88.21</v>
      </c>
      <c r="W12" s="26">
        <v>92.67</v>
      </c>
      <c r="X12" s="26"/>
      <c r="Y12" s="26">
        <v>88.08</v>
      </c>
      <c r="Z12" s="19">
        <f>SUM(I12:Y12)</f>
        <v>677.37</v>
      </c>
      <c r="AA12" s="7">
        <f>SUM(LARGE(AB12:AN12,{1,2,3,4,5,6,7,8}))</f>
        <v>677.37</v>
      </c>
      <c r="AB12" s="7">
        <f t="shared" si="1"/>
        <v>74.39</v>
      </c>
      <c r="AC12" s="7">
        <f t="shared" si="2"/>
        <v>0</v>
      </c>
      <c r="AD12" s="7">
        <f t="shared" si="3"/>
        <v>0</v>
      </c>
      <c r="AE12" s="7">
        <f t="shared" si="4"/>
        <v>0</v>
      </c>
      <c r="AF12" s="7">
        <f t="shared" si="5"/>
        <v>92.67</v>
      </c>
      <c r="AG12" s="7">
        <f t="shared" si="6"/>
        <v>88.21</v>
      </c>
      <c r="AH12" s="7">
        <f t="shared" si="7"/>
        <v>88.08</v>
      </c>
      <c r="AI12" s="7">
        <f t="shared" si="8"/>
        <v>85.05</v>
      </c>
      <c r="AJ12" s="7">
        <f t="shared" si="9"/>
        <v>85</v>
      </c>
      <c r="AK12" s="7">
        <f t="shared" si="10"/>
        <v>83.33</v>
      </c>
      <c r="AL12" s="7">
        <f t="shared" si="11"/>
        <v>80.64</v>
      </c>
      <c r="AM12" s="7">
        <f t="shared" si="12"/>
        <v>0</v>
      </c>
    </row>
    <row r="13" spans="1:39" s="11" customFormat="1" ht="15">
      <c r="A13" s="26">
        <v>10</v>
      </c>
      <c r="B13" s="24" t="s">
        <v>31</v>
      </c>
      <c r="C13" s="24" t="s">
        <v>194</v>
      </c>
      <c r="D13" s="35"/>
      <c r="E13" s="24" t="s">
        <v>63</v>
      </c>
      <c r="F13" s="20">
        <f>COUNT(I13:Y13)</f>
        <v>10</v>
      </c>
      <c r="G13" s="20">
        <v>8</v>
      </c>
      <c r="H13" s="25">
        <f>+Z13</f>
        <v>633.4300000000001</v>
      </c>
      <c r="I13" s="41">
        <v>68.17</v>
      </c>
      <c r="J13" s="41">
        <v>70.62</v>
      </c>
      <c r="K13" s="26">
        <v>78.51</v>
      </c>
      <c r="L13" s="16"/>
      <c r="M13" s="26">
        <v>75.35</v>
      </c>
      <c r="N13" s="26"/>
      <c r="O13" s="26">
        <v>76.38</v>
      </c>
      <c r="P13" s="26"/>
      <c r="Q13" s="26">
        <v>82.18</v>
      </c>
      <c r="R13" s="26"/>
      <c r="S13" s="26">
        <v>83.25</v>
      </c>
      <c r="T13" s="26"/>
      <c r="U13" s="26">
        <v>80.63</v>
      </c>
      <c r="V13" s="26">
        <v>81.36</v>
      </c>
      <c r="W13" s="26"/>
      <c r="X13" s="26"/>
      <c r="Y13" s="26">
        <v>75.77</v>
      </c>
      <c r="Z13" s="19">
        <f>SUM(I13:Y13)-(I13+J13)</f>
        <v>633.4300000000001</v>
      </c>
      <c r="AA13" s="7">
        <f>SUM(LARGE(AB13:AN13,{1,2,3,4,5,6,7,8}))</f>
        <v>633.4300000000001</v>
      </c>
      <c r="AB13" s="7">
        <f t="shared" si="1"/>
        <v>78.51</v>
      </c>
      <c r="AC13" s="7">
        <f t="shared" si="2"/>
        <v>76.38</v>
      </c>
      <c r="AD13" s="7">
        <f t="shared" si="3"/>
        <v>75.35</v>
      </c>
      <c r="AE13" s="7">
        <f t="shared" si="4"/>
        <v>70.62</v>
      </c>
      <c r="AF13" s="7">
        <f t="shared" si="5"/>
        <v>83.25</v>
      </c>
      <c r="AG13" s="7">
        <f t="shared" si="6"/>
        <v>82.18</v>
      </c>
      <c r="AH13" s="7">
        <f t="shared" si="7"/>
        <v>81.36</v>
      </c>
      <c r="AI13" s="7">
        <f t="shared" si="8"/>
        <v>80.63</v>
      </c>
      <c r="AJ13" s="7">
        <f t="shared" si="9"/>
        <v>75.77</v>
      </c>
      <c r="AK13" s="7">
        <f t="shared" si="10"/>
        <v>0</v>
      </c>
      <c r="AL13" s="7">
        <f t="shared" si="11"/>
        <v>0</v>
      </c>
      <c r="AM13" s="7">
        <f t="shared" si="12"/>
        <v>0</v>
      </c>
    </row>
    <row r="14" spans="1:39" s="11" customFormat="1" ht="15">
      <c r="A14" s="26">
        <v>11</v>
      </c>
      <c r="B14" s="24" t="s">
        <v>210</v>
      </c>
      <c r="C14" s="24" t="s">
        <v>211</v>
      </c>
      <c r="D14" s="35"/>
      <c r="E14" s="24" t="s">
        <v>65</v>
      </c>
      <c r="F14" s="20">
        <f>COUNT(I14:Y14)</f>
        <v>7</v>
      </c>
      <c r="G14" s="20">
        <v>7</v>
      </c>
      <c r="H14" s="25">
        <f>+Z14</f>
        <v>625.58</v>
      </c>
      <c r="I14" s="26"/>
      <c r="J14" s="26">
        <v>89.37</v>
      </c>
      <c r="K14" s="26"/>
      <c r="L14" s="16"/>
      <c r="M14" s="26">
        <v>89.39</v>
      </c>
      <c r="N14" s="26">
        <v>97.23</v>
      </c>
      <c r="O14" s="26"/>
      <c r="P14" s="26">
        <v>87.41</v>
      </c>
      <c r="Q14" s="26"/>
      <c r="R14" s="26"/>
      <c r="S14" s="26">
        <v>86.72</v>
      </c>
      <c r="T14" s="26">
        <v>87.46</v>
      </c>
      <c r="U14" s="26">
        <v>88</v>
      </c>
      <c r="V14" s="26"/>
      <c r="W14" s="26"/>
      <c r="X14" s="26"/>
      <c r="Y14" s="26"/>
      <c r="Z14" s="19">
        <f>SUM(I14:Y14)</f>
        <v>625.58</v>
      </c>
      <c r="AA14" s="7">
        <f>SUM(LARGE(AB14:AN14,{1,2,3,4,5,6,7,8}))</f>
        <v>625.58</v>
      </c>
      <c r="AB14" s="7">
        <f t="shared" si="1"/>
        <v>97.23</v>
      </c>
      <c r="AC14" s="7">
        <f t="shared" si="2"/>
        <v>89.39</v>
      </c>
      <c r="AD14" s="7">
        <f t="shared" si="3"/>
        <v>89.37</v>
      </c>
      <c r="AE14" s="7">
        <f t="shared" si="4"/>
        <v>0</v>
      </c>
      <c r="AF14" s="7">
        <f t="shared" si="5"/>
        <v>88</v>
      </c>
      <c r="AG14" s="7">
        <f t="shared" si="6"/>
        <v>87.46</v>
      </c>
      <c r="AH14" s="7">
        <f t="shared" si="7"/>
        <v>87.41</v>
      </c>
      <c r="AI14" s="7">
        <f t="shared" si="8"/>
        <v>86.72</v>
      </c>
      <c r="AJ14" s="7">
        <f t="shared" si="9"/>
        <v>0</v>
      </c>
      <c r="AK14" s="7">
        <f t="shared" si="10"/>
        <v>0</v>
      </c>
      <c r="AL14" s="7">
        <f t="shared" si="11"/>
        <v>0</v>
      </c>
      <c r="AM14" s="7">
        <f t="shared" si="12"/>
        <v>0</v>
      </c>
    </row>
    <row r="15" spans="1:39" s="11" customFormat="1" ht="15">
      <c r="A15" s="26">
        <v>12</v>
      </c>
      <c r="B15" s="24" t="s">
        <v>116</v>
      </c>
      <c r="C15" s="24" t="s">
        <v>231</v>
      </c>
      <c r="D15" s="35"/>
      <c r="E15" s="24" t="s">
        <v>63</v>
      </c>
      <c r="F15" s="20">
        <f aca="true" t="shared" si="13" ref="F4:F45">COUNT(I15:Y15)</f>
        <v>12</v>
      </c>
      <c r="G15" s="20">
        <v>8</v>
      </c>
      <c r="H15" s="25">
        <f aca="true" t="shared" si="14" ref="H13:H44">+Z15</f>
        <v>603.47</v>
      </c>
      <c r="I15" s="26">
        <v>72.94</v>
      </c>
      <c r="J15" s="26">
        <v>73.31</v>
      </c>
      <c r="K15" s="26"/>
      <c r="L15" s="16"/>
      <c r="M15" s="26">
        <v>73.85</v>
      </c>
      <c r="N15" s="41">
        <v>66.79</v>
      </c>
      <c r="O15" s="41">
        <v>72.68</v>
      </c>
      <c r="P15" s="41">
        <v>69.01</v>
      </c>
      <c r="Q15" s="26"/>
      <c r="R15" s="26"/>
      <c r="S15" s="26">
        <v>72.69</v>
      </c>
      <c r="T15" s="26">
        <v>73.07</v>
      </c>
      <c r="U15" s="26">
        <v>78.94</v>
      </c>
      <c r="V15" s="26">
        <v>77.74</v>
      </c>
      <c r="W15" s="26">
        <v>80.93</v>
      </c>
      <c r="X15" s="26"/>
      <c r="Y15" s="41">
        <v>69.89</v>
      </c>
      <c r="Z15" s="19">
        <f>SUM(I15:Y15)-(N15+P15+O15+Y15)</f>
        <v>603.47</v>
      </c>
      <c r="AA15" s="7">
        <f>SUM(LARGE(AB15:AN15,{1,2,3,4,5,6,7,8}))</f>
        <v>603.47</v>
      </c>
      <c r="AB15" s="7">
        <f t="shared" si="1"/>
        <v>73.85</v>
      </c>
      <c r="AC15" s="7">
        <f t="shared" si="2"/>
        <v>73.31</v>
      </c>
      <c r="AD15" s="7">
        <f t="shared" si="3"/>
        <v>72.94</v>
      </c>
      <c r="AE15" s="7">
        <f t="shared" si="4"/>
        <v>72.68</v>
      </c>
      <c r="AF15" s="7">
        <f t="shared" si="5"/>
        <v>80.93</v>
      </c>
      <c r="AG15" s="7">
        <f t="shared" si="6"/>
        <v>78.94</v>
      </c>
      <c r="AH15" s="7">
        <f t="shared" si="7"/>
        <v>77.74</v>
      </c>
      <c r="AI15" s="7">
        <f t="shared" si="8"/>
        <v>73.07</v>
      </c>
      <c r="AJ15" s="7">
        <f t="shared" si="9"/>
        <v>72.69</v>
      </c>
      <c r="AK15" s="7">
        <f t="shared" si="10"/>
        <v>69.89</v>
      </c>
      <c r="AL15" s="7">
        <f t="shared" si="11"/>
        <v>69.01</v>
      </c>
      <c r="AM15" s="7">
        <f t="shared" si="12"/>
        <v>0</v>
      </c>
    </row>
    <row r="16" spans="1:39" s="11" customFormat="1" ht="15">
      <c r="A16" s="26">
        <v>13</v>
      </c>
      <c r="B16" s="24" t="s">
        <v>213</v>
      </c>
      <c r="C16" s="24" t="s">
        <v>236</v>
      </c>
      <c r="D16" s="35"/>
      <c r="E16" s="24" t="s">
        <v>149</v>
      </c>
      <c r="F16" s="20">
        <f t="shared" si="13"/>
        <v>9</v>
      </c>
      <c r="G16" s="20">
        <v>8</v>
      </c>
      <c r="H16" s="25">
        <f t="shared" si="14"/>
        <v>573.1500000000001</v>
      </c>
      <c r="I16" s="26"/>
      <c r="J16" s="41">
        <v>62.6</v>
      </c>
      <c r="K16" s="26"/>
      <c r="L16" s="16"/>
      <c r="M16" s="26">
        <v>66.21</v>
      </c>
      <c r="N16" s="26"/>
      <c r="O16" s="26">
        <v>74.13</v>
      </c>
      <c r="P16" s="26">
        <v>69.78</v>
      </c>
      <c r="Q16" s="26">
        <v>69.79</v>
      </c>
      <c r="R16" s="26"/>
      <c r="S16" s="26">
        <v>71.69</v>
      </c>
      <c r="T16" s="26"/>
      <c r="U16" s="26"/>
      <c r="V16" s="26">
        <v>76.75</v>
      </c>
      <c r="W16" s="26">
        <v>73.95</v>
      </c>
      <c r="X16" s="26"/>
      <c r="Y16" s="26">
        <v>70.85</v>
      </c>
      <c r="Z16" s="19">
        <f>SUM(I16:Y16)-(J16)</f>
        <v>573.1500000000001</v>
      </c>
      <c r="AA16" s="7">
        <f>SUM(LARGE(AB16:AN16,{1,2,3,4,5,6,7,8}))</f>
        <v>573.1500000000001</v>
      </c>
      <c r="AB16" s="7">
        <f t="shared" si="1"/>
        <v>74.13</v>
      </c>
      <c r="AC16" s="7">
        <f t="shared" si="2"/>
        <v>66.21</v>
      </c>
      <c r="AD16" s="7">
        <f t="shared" si="3"/>
        <v>62.6</v>
      </c>
      <c r="AE16" s="7">
        <f t="shared" si="4"/>
        <v>0</v>
      </c>
      <c r="AF16" s="7">
        <f t="shared" si="5"/>
        <v>76.75</v>
      </c>
      <c r="AG16" s="7">
        <f t="shared" si="6"/>
        <v>73.95</v>
      </c>
      <c r="AH16" s="7">
        <f t="shared" si="7"/>
        <v>71.69</v>
      </c>
      <c r="AI16" s="7">
        <f t="shared" si="8"/>
        <v>70.85</v>
      </c>
      <c r="AJ16" s="7">
        <f t="shared" si="9"/>
        <v>69.79</v>
      </c>
      <c r="AK16" s="7">
        <f t="shared" si="10"/>
        <v>69.78</v>
      </c>
      <c r="AL16" s="7">
        <f t="shared" si="11"/>
        <v>0</v>
      </c>
      <c r="AM16" s="7">
        <f t="shared" si="12"/>
        <v>0</v>
      </c>
    </row>
    <row r="17" spans="1:39" s="11" customFormat="1" ht="15">
      <c r="A17" s="26">
        <v>14</v>
      </c>
      <c r="B17" s="24" t="s">
        <v>121</v>
      </c>
      <c r="C17" s="24" t="s">
        <v>212</v>
      </c>
      <c r="D17" s="35"/>
      <c r="E17" s="24" t="s">
        <v>62</v>
      </c>
      <c r="F17" s="20">
        <f t="shared" si="13"/>
        <v>5</v>
      </c>
      <c r="G17" s="20">
        <v>5</v>
      </c>
      <c r="H17" s="25">
        <f t="shared" si="14"/>
        <v>454.15999999999997</v>
      </c>
      <c r="I17" s="26"/>
      <c r="J17" s="26">
        <v>89.05</v>
      </c>
      <c r="K17" s="26">
        <v>95.02</v>
      </c>
      <c r="L17" s="16"/>
      <c r="M17" s="26"/>
      <c r="N17" s="26"/>
      <c r="O17" s="26"/>
      <c r="P17" s="26">
        <v>85.09</v>
      </c>
      <c r="Q17" s="26">
        <v>97.55</v>
      </c>
      <c r="R17" s="26"/>
      <c r="S17" s="26">
        <v>87.45</v>
      </c>
      <c r="T17" s="26"/>
      <c r="U17" s="26"/>
      <c r="V17" s="26"/>
      <c r="W17" s="26"/>
      <c r="X17" s="26"/>
      <c r="Y17" s="26"/>
      <c r="Z17" s="19">
        <f aca="true" t="shared" si="15" ref="Z17:Z48">SUM(I17:Y17)</f>
        <v>454.15999999999997</v>
      </c>
      <c r="AA17" s="7">
        <f>SUM(LARGE(AB17:AN17,{1,2,3,4,5,6,7,8}))</f>
        <v>454.15999999999997</v>
      </c>
      <c r="AB17" s="7">
        <f t="shared" si="1"/>
        <v>95.02</v>
      </c>
      <c r="AC17" s="7">
        <f t="shared" si="2"/>
        <v>89.05</v>
      </c>
      <c r="AD17" s="7">
        <f t="shared" si="3"/>
        <v>0</v>
      </c>
      <c r="AE17" s="7">
        <f t="shared" si="4"/>
        <v>0</v>
      </c>
      <c r="AF17" s="7">
        <f t="shared" si="5"/>
        <v>97.55</v>
      </c>
      <c r="AG17" s="7">
        <f t="shared" si="6"/>
        <v>87.45</v>
      </c>
      <c r="AH17" s="7">
        <f t="shared" si="7"/>
        <v>85.09</v>
      </c>
      <c r="AI17" s="7">
        <f t="shared" si="8"/>
        <v>0</v>
      </c>
      <c r="AJ17" s="7">
        <f t="shared" si="9"/>
        <v>0</v>
      </c>
      <c r="AK17" s="7">
        <f t="shared" si="10"/>
        <v>0</v>
      </c>
      <c r="AL17" s="7">
        <f t="shared" si="11"/>
        <v>0</v>
      </c>
      <c r="AM17" s="7">
        <f t="shared" si="12"/>
        <v>0</v>
      </c>
    </row>
    <row r="18" spans="1:39" s="11" customFormat="1" ht="15">
      <c r="A18" s="26">
        <v>15</v>
      </c>
      <c r="B18" s="24" t="s">
        <v>213</v>
      </c>
      <c r="C18" s="24" t="s">
        <v>217</v>
      </c>
      <c r="D18" s="35"/>
      <c r="E18" s="24" t="s">
        <v>63</v>
      </c>
      <c r="F18" s="20">
        <f t="shared" si="13"/>
        <v>5</v>
      </c>
      <c r="G18" s="20">
        <v>5</v>
      </c>
      <c r="H18" s="25">
        <f t="shared" si="14"/>
        <v>440.26</v>
      </c>
      <c r="I18" s="26">
        <v>84.89</v>
      </c>
      <c r="J18" s="26">
        <v>87.89</v>
      </c>
      <c r="K18" s="26"/>
      <c r="L18" s="16"/>
      <c r="M18" s="26">
        <v>89.72</v>
      </c>
      <c r="N18" s="26"/>
      <c r="O18" s="26"/>
      <c r="P18" s="26"/>
      <c r="Q18" s="26"/>
      <c r="R18" s="26"/>
      <c r="S18" s="26">
        <v>90.21</v>
      </c>
      <c r="T18" s="26"/>
      <c r="U18" s="26"/>
      <c r="V18" s="26"/>
      <c r="W18" s="26"/>
      <c r="X18" s="26"/>
      <c r="Y18" s="26">
        <v>87.55</v>
      </c>
      <c r="Z18" s="19">
        <f t="shared" si="15"/>
        <v>440.26</v>
      </c>
      <c r="AA18" s="7">
        <f>SUM(LARGE(AB18:AN18,{1,2,3,4,5,6,7,8}))</f>
        <v>440.26</v>
      </c>
      <c r="AB18" s="7">
        <f t="shared" si="1"/>
        <v>89.72</v>
      </c>
      <c r="AC18" s="7">
        <f t="shared" si="2"/>
        <v>87.89</v>
      </c>
      <c r="AD18" s="7">
        <f t="shared" si="3"/>
        <v>84.89</v>
      </c>
      <c r="AE18" s="7">
        <f t="shared" si="4"/>
        <v>0</v>
      </c>
      <c r="AF18" s="7">
        <f t="shared" si="5"/>
        <v>90.21</v>
      </c>
      <c r="AG18" s="7">
        <f t="shared" si="6"/>
        <v>87.55</v>
      </c>
      <c r="AH18" s="7">
        <f t="shared" si="7"/>
        <v>0</v>
      </c>
      <c r="AI18" s="7">
        <f t="shared" si="8"/>
        <v>0</v>
      </c>
      <c r="AJ18" s="7">
        <f t="shared" si="9"/>
        <v>0</v>
      </c>
      <c r="AK18" s="7">
        <f t="shared" si="10"/>
        <v>0</v>
      </c>
      <c r="AL18" s="7">
        <f t="shared" si="11"/>
        <v>0</v>
      </c>
      <c r="AM18" s="7">
        <f t="shared" si="12"/>
        <v>0</v>
      </c>
    </row>
    <row r="19" spans="1:39" s="11" customFormat="1" ht="15">
      <c r="A19" s="26">
        <v>16</v>
      </c>
      <c r="B19" s="26" t="s">
        <v>311</v>
      </c>
      <c r="C19" s="26" t="s">
        <v>312</v>
      </c>
      <c r="D19" s="26"/>
      <c r="E19" s="35" t="s">
        <v>63</v>
      </c>
      <c r="F19" s="20">
        <f t="shared" si="13"/>
        <v>4</v>
      </c>
      <c r="G19" s="33">
        <v>4</v>
      </c>
      <c r="H19" s="25">
        <f t="shared" si="14"/>
        <v>400</v>
      </c>
      <c r="I19" s="26">
        <v>100</v>
      </c>
      <c r="J19" s="26"/>
      <c r="K19" s="26"/>
      <c r="L19" s="16"/>
      <c r="M19" s="26"/>
      <c r="N19" s="26"/>
      <c r="O19" s="26">
        <v>100</v>
      </c>
      <c r="P19" s="26">
        <v>100</v>
      </c>
      <c r="Q19" s="26"/>
      <c r="R19" s="26"/>
      <c r="S19" s="26"/>
      <c r="T19" s="26"/>
      <c r="U19" s="26"/>
      <c r="V19" s="26"/>
      <c r="W19" s="26"/>
      <c r="X19" s="26"/>
      <c r="Y19" s="26">
        <v>100</v>
      </c>
      <c r="Z19" s="19">
        <f t="shared" si="15"/>
        <v>400</v>
      </c>
      <c r="AA19" s="7">
        <f>SUM(LARGE(AB19:AN19,{1,2,3,4,5,6,7,8}))</f>
        <v>400</v>
      </c>
      <c r="AB19" s="7">
        <f t="shared" si="1"/>
        <v>100</v>
      </c>
      <c r="AC19" s="7">
        <f t="shared" si="2"/>
        <v>100</v>
      </c>
      <c r="AD19" s="7">
        <f t="shared" si="3"/>
        <v>0</v>
      </c>
      <c r="AE19" s="7">
        <f t="shared" si="4"/>
        <v>0</v>
      </c>
      <c r="AF19" s="7">
        <f t="shared" si="5"/>
        <v>100</v>
      </c>
      <c r="AG19" s="7">
        <f t="shared" si="6"/>
        <v>100</v>
      </c>
      <c r="AH19" s="7">
        <f t="shared" si="7"/>
        <v>0</v>
      </c>
      <c r="AI19" s="7">
        <f t="shared" si="8"/>
        <v>0</v>
      </c>
      <c r="AJ19" s="7">
        <f t="shared" si="9"/>
        <v>0</v>
      </c>
      <c r="AK19" s="7">
        <f t="shared" si="10"/>
        <v>0</v>
      </c>
      <c r="AL19" s="7">
        <f t="shared" si="11"/>
        <v>0</v>
      </c>
      <c r="AM19" s="7">
        <f t="shared" si="12"/>
        <v>0</v>
      </c>
    </row>
    <row r="20" spans="1:39" s="11" customFormat="1" ht="15">
      <c r="A20" s="26">
        <v>17</v>
      </c>
      <c r="B20" s="26" t="s">
        <v>224</v>
      </c>
      <c r="C20" s="26" t="s">
        <v>313</v>
      </c>
      <c r="D20" s="26"/>
      <c r="E20" s="35" t="s">
        <v>61</v>
      </c>
      <c r="F20" s="20">
        <f t="shared" si="13"/>
        <v>4</v>
      </c>
      <c r="G20" s="33">
        <v>4</v>
      </c>
      <c r="H20" s="25">
        <f t="shared" si="14"/>
        <v>339.72999999999996</v>
      </c>
      <c r="I20" s="26">
        <v>81.5</v>
      </c>
      <c r="J20" s="26"/>
      <c r="K20" s="26">
        <v>87.77</v>
      </c>
      <c r="L20" s="16"/>
      <c r="M20" s="26"/>
      <c r="N20" s="26">
        <v>87.41</v>
      </c>
      <c r="O20" s="26"/>
      <c r="P20" s="26"/>
      <c r="Q20" s="26"/>
      <c r="R20" s="26"/>
      <c r="S20" s="26"/>
      <c r="T20" s="26"/>
      <c r="U20" s="26">
        <v>83.05</v>
      </c>
      <c r="V20" s="26"/>
      <c r="W20" s="26"/>
      <c r="X20" s="26"/>
      <c r="Y20" s="26"/>
      <c r="Z20" s="19">
        <f t="shared" si="15"/>
        <v>339.72999999999996</v>
      </c>
      <c r="AA20" s="7">
        <f>SUM(LARGE(AB20:AN20,{1,2,3,4,5,6,7,8}))</f>
        <v>339.73</v>
      </c>
      <c r="AB20" s="7">
        <f t="shared" si="1"/>
        <v>87.77</v>
      </c>
      <c r="AC20" s="7">
        <f t="shared" si="2"/>
        <v>87.41</v>
      </c>
      <c r="AD20" s="7">
        <f t="shared" si="3"/>
        <v>81.5</v>
      </c>
      <c r="AE20" s="7">
        <f t="shared" si="4"/>
        <v>0</v>
      </c>
      <c r="AF20" s="7">
        <f t="shared" si="5"/>
        <v>83.05</v>
      </c>
      <c r="AG20" s="7">
        <f t="shared" si="6"/>
        <v>0</v>
      </c>
      <c r="AH20" s="7">
        <f t="shared" si="7"/>
        <v>0</v>
      </c>
      <c r="AI20" s="7">
        <f t="shared" si="8"/>
        <v>0</v>
      </c>
      <c r="AJ20" s="7">
        <f t="shared" si="9"/>
        <v>0</v>
      </c>
      <c r="AK20" s="7">
        <f t="shared" si="10"/>
        <v>0</v>
      </c>
      <c r="AL20" s="7">
        <f t="shared" si="11"/>
        <v>0</v>
      </c>
      <c r="AM20" s="7">
        <f t="shared" si="12"/>
        <v>0</v>
      </c>
    </row>
    <row r="21" spans="1:39" s="11" customFormat="1" ht="15">
      <c r="A21" s="26">
        <v>18</v>
      </c>
      <c r="B21" s="26" t="s">
        <v>39</v>
      </c>
      <c r="C21" s="26" t="s">
        <v>318</v>
      </c>
      <c r="D21" s="26"/>
      <c r="E21" s="35" t="s">
        <v>61</v>
      </c>
      <c r="F21" s="20">
        <f t="shared" si="13"/>
        <v>4</v>
      </c>
      <c r="G21" s="33">
        <v>4</v>
      </c>
      <c r="H21" s="25">
        <f t="shared" si="14"/>
        <v>324.43</v>
      </c>
      <c r="I21" s="26">
        <v>75.87</v>
      </c>
      <c r="J21" s="26"/>
      <c r="K21" s="26"/>
      <c r="L21" s="16"/>
      <c r="M21" s="26"/>
      <c r="N21" s="26">
        <v>84.5</v>
      </c>
      <c r="O21" s="26"/>
      <c r="P21" s="26"/>
      <c r="Q21" s="26"/>
      <c r="R21" s="26"/>
      <c r="S21" s="26"/>
      <c r="T21" s="26"/>
      <c r="U21" s="26">
        <v>83.82</v>
      </c>
      <c r="V21" s="26"/>
      <c r="W21" s="26"/>
      <c r="X21" s="26"/>
      <c r="Y21" s="26">
        <v>80.24</v>
      </c>
      <c r="Z21" s="19">
        <f t="shared" si="15"/>
        <v>324.43</v>
      </c>
      <c r="AA21" s="7">
        <f>SUM(LARGE(AB21:AN21,{1,2,3,4,5,6,7,8}))</f>
        <v>324.43</v>
      </c>
      <c r="AB21" s="7">
        <f t="shared" si="1"/>
        <v>84.5</v>
      </c>
      <c r="AC21" s="7">
        <f t="shared" si="2"/>
        <v>75.87</v>
      </c>
      <c r="AD21" s="7">
        <f t="shared" si="3"/>
        <v>0</v>
      </c>
      <c r="AE21" s="7">
        <f t="shared" si="4"/>
        <v>0</v>
      </c>
      <c r="AF21" s="7">
        <f t="shared" si="5"/>
        <v>83.82</v>
      </c>
      <c r="AG21" s="7">
        <f t="shared" si="6"/>
        <v>80.24</v>
      </c>
      <c r="AH21" s="7">
        <f t="shared" si="7"/>
        <v>0</v>
      </c>
      <c r="AI21" s="7">
        <f t="shared" si="8"/>
        <v>0</v>
      </c>
      <c r="AJ21" s="7">
        <f t="shared" si="9"/>
        <v>0</v>
      </c>
      <c r="AK21" s="7">
        <f t="shared" si="10"/>
        <v>0</v>
      </c>
      <c r="AL21" s="7">
        <f t="shared" si="11"/>
        <v>0</v>
      </c>
      <c r="AM21" s="7">
        <f t="shared" si="12"/>
        <v>0</v>
      </c>
    </row>
    <row r="22" spans="1:39" s="11" customFormat="1" ht="15">
      <c r="A22" s="26">
        <v>19</v>
      </c>
      <c r="B22" s="24" t="s">
        <v>232</v>
      </c>
      <c r="C22" s="24" t="s">
        <v>233</v>
      </c>
      <c r="D22" s="35"/>
      <c r="E22" s="24" t="s">
        <v>59</v>
      </c>
      <c r="F22" s="20">
        <f t="shared" si="13"/>
        <v>4</v>
      </c>
      <c r="G22" s="20">
        <v>4</v>
      </c>
      <c r="H22" s="25">
        <f t="shared" si="14"/>
        <v>314.46</v>
      </c>
      <c r="I22" s="26"/>
      <c r="J22" s="26">
        <v>69.44</v>
      </c>
      <c r="K22" s="26"/>
      <c r="L22" s="16"/>
      <c r="M22" s="26"/>
      <c r="N22" s="26"/>
      <c r="O22" s="26"/>
      <c r="P22" s="26"/>
      <c r="Q22" s="26">
        <v>78.81</v>
      </c>
      <c r="R22" s="26"/>
      <c r="S22" s="26">
        <v>79.38</v>
      </c>
      <c r="T22" s="26"/>
      <c r="U22" s="26"/>
      <c r="V22" s="26"/>
      <c r="W22" s="26">
        <v>86.83</v>
      </c>
      <c r="X22" s="26"/>
      <c r="Y22" s="26"/>
      <c r="Z22" s="19">
        <f t="shared" si="15"/>
        <v>314.46</v>
      </c>
      <c r="AA22" s="7">
        <f>SUM(LARGE(AB22:AN22,{1,2,3,4,5,6,7,8}))</f>
        <v>314.46</v>
      </c>
      <c r="AB22" s="7">
        <f t="shared" si="1"/>
        <v>69.44</v>
      </c>
      <c r="AC22" s="7">
        <f t="shared" si="2"/>
        <v>0</v>
      </c>
      <c r="AD22" s="7">
        <f t="shared" si="3"/>
        <v>0</v>
      </c>
      <c r="AE22" s="7">
        <f t="shared" si="4"/>
        <v>0</v>
      </c>
      <c r="AF22" s="7">
        <f t="shared" si="5"/>
        <v>86.83</v>
      </c>
      <c r="AG22" s="7">
        <f t="shared" si="6"/>
        <v>79.38</v>
      </c>
      <c r="AH22" s="7">
        <f t="shared" si="7"/>
        <v>78.81</v>
      </c>
      <c r="AI22" s="7">
        <f t="shared" si="8"/>
        <v>0</v>
      </c>
      <c r="AJ22" s="7">
        <f t="shared" si="9"/>
        <v>0</v>
      </c>
      <c r="AK22" s="7">
        <f t="shared" si="10"/>
        <v>0</v>
      </c>
      <c r="AL22" s="7">
        <f t="shared" si="11"/>
        <v>0</v>
      </c>
      <c r="AM22" s="7">
        <f t="shared" si="12"/>
        <v>0</v>
      </c>
    </row>
    <row r="23" spans="1:39" s="11" customFormat="1" ht="15">
      <c r="A23" s="26">
        <v>20</v>
      </c>
      <c r="B23" s="24" t="s">
        <v>327</v>
      </c>
      <c r="C23" s="24" t="s">
        <v>236</v>
      </c>
      <c r="D23" s="35"/>
      <c r="E23" s="24" t="s">
        <v>644</v>
      </c>
      <c r="F23" s="20">
        <f t="shared" si="13"/>
        <v>3</v>
      </c>
      <c r="G23" s="20">
        <v>3</v>
      </c>
      <c r="H23" s="25">
        <f t="shared" si="14"/>
        <v>265.69</v>
      </c>
      <c r="I23" s="26"/>
      <c r="J23" s="26"/>
      <c r="K23" s="26"/>
      <c r="L23" s="16"/>
      <c r="M23" s="26"/>
      <c r="N23" s="26"/>
      <c r="O23" s="26"/>
      <c r="P23" s="26"/>
      <c r="Q23" s="26"/>
      <c r="R23" s="26"/>
      <c r="S23" s="26">
        <v>84.87</v>
      </c>
      <c r="T23" s="26"/>
      <c r="U23" s="26"/>
      <c r="V23" s="26"/>
      <c r="W23" s="26">
        <v>94.86</v>
      </c>
      <c r="X23" s="26"/>
      <c r="Y23" s="26">
        <v>85.96</v>
      </c>
      <c r="Z23" s="19">
        <f t="shared" si="15"/>
        <v>265.69</v>
      </c>
      <c r="AA23" s="7">
        <f>SUM(LARGE(AB23:AN23,{1,2,3,4,5,6,7,8}))</f>
        <v>265.69</v>
      </c>
      <c r="AB23" s="7">
        <f t="shared" si="1"/>
        <v>0</v>
      </c>
      <c r="AC23" s="7">
        <f t="shared" si="2"/>
        <v>0</v>
      </c>
      <c r="AD23" s="7">
        <f t="shared" si="3"/>
        <v>0</v>
      </c>
      <c r="AE23" s="7">
        <f t="shared" si="4"/>
        <v>0</v>
      </c>
      <c r="AF23" s="7">
        <f t="shared" si="5"/>
        <v>94.86</v>
      </c>
      <c r="AG23" s="7">
        <f t="shared" si="6"/>
        <v>85.96</v>
      </c>
      <c r="AH23" s="7">
        <f t="shared" si="7"/>
        <v>84.87</v>
      </c>
      <c r="AI23" s="7">
        <f t="shared" si="8"/>
        <v>0</v>
      </c>
      <c r="AJ23" s="7">
        <f t="shared" si="9"/>
        <v>0</v>
      </c>
      <c r="AK23" s="7">
        <f t="shared" si="10"/>
        <v>0</v>
      </c>
      <c r="AL23" s="7">
        <f t="shared" si="11"/>
        <v>0</v>
      </c>
      <c r="AM23" s="7">
        <f t="shared" si="12"/>
        <v>0</v>
      </c>
    </row>
    <row r="24" spans="1:39" s="11" customFormat="1" ht="15">
      <c r="A24" s="26">
        <v>21</v>
      </c>
      <c r="B24" s="26" t="s">
        <v>319</v>
      </c>
      <c r="C24" s="26" t="s">
        <v>320</v>
      </c>
      <c r="D24" s="26"/>
      <c r="E24" s="35" t="s">
        <v>60</v>
      </c>
      <c r="F24" s="20">
        <f t="shared" si="13"/>
        <v>3</v>
      </c>
      <c r="G24" s="33">
        <v>3</v>
      </c>
      <c r="H24" s="25">
        <f t="shared" si="14"/>
        <v>242.07999999999998</v>
      </c>
      <c r="I24" s="26">
        <v>75.08</v>
      </c>
      <c r="J24" s="26"/>
      <c r="K24" s="26"/>
      <c r="L24" s="16"/>
      <c r="M24" s="26"/>
      <c r="N24" s="26"/>
      <c r="O24" s="26"/>
      <c r="P24" s="26"/>
      <c r="Q24" s="26"/>
      <c r="R24" s="26"/>
      <c r="S24" s="26"/>
      <c r="T24" s="26"/>
      <c r="U24" s="26">
        <v>80.92</v>
      </c>
      <c r="V24" s="26">
        <v>86.08</v>
      </c>
      <c r="W24" s="26"/>
      <c r="X24" s="26"/>
      <c r="Y24" s="26"/>
      <c r="Z24" s="19">
        <f t="shared" si="15"/>
        <v>242.07999999999998</v>
      </c>
      <c r="AA24" s="7">
        <f>SUM(LARGE(AB24:AN24,{1,2,3,4,5,6,7,8}))</f>
        <v>242.07999999999998</v>
      </c>
      <c r="AB24" s="7">
        <f t="shared" si="1"/>
        <v>75.08</v>
      </c>
      <c r="AC24" s="7">
        <f t="shared" si="2"/>
        <v>0</v>
      </c>
      <c r="AD24" s="7">
        <f t="shared" si="3"/>
        <v>0</v>
      </c>
      <c r="AE24" s="7">
        <f t="shared" si="4"/>
        <v>0</v>
      </c>
      <c r="AF24" s="7">
        <f t="shared" si="5"/>
        <v>86.08</v>
      </c>
      <c r="AG24" s="7">
        <f t="shared" si="6"/>
        <v>80.92</v>
      </c>
      <c r="AH24" s="7">
        <f t="shared" si="7"/>
        <v>0</v>
      </c>
      <c r="AI24" s="7">
        <f t="shared" si="8"/>
        <v>0</v>
      </c>
      <c r="AJ24" s="7">
        <f t="shared" si="9"/>
        <v>0</v>
      </c>
      <c r="AK24" s="7">
        <f t="shared" si="10"/>
        <v>0</v>
      </c>
      <c r="AL24" s="7">
        <f t="shared" si="11"/>
        <v>0</v>
      </c>
      <c r="AM24" s="7">
        <f t="shared" si="12"/>
        <v>0</v>
      </c>
    </row>
    <row r="25" spans="1:39" s="11" customFormat="1" ht="15">
      <c r="A25" s="26">
        <v>22</v>
      </c>
      <c r="B25" s="26" t="s">
        <v>126</v>
      </c>
      <c r="C25" s="26" t="s">
        <v>321</v>
      </c>
      <c r="D25" s="26"/>
      <c r="E25" s="35" t="s">
        <v>238</v>
      </c>
      <c r="F25" s="20">
        <f t="shared" si="13"/>
        <v>3</v>
      </c>
      <c r="G25" s="33">
        <v>3</v>
      </c>
      <c r="H25" s="25">
        <f t="shared" si="14"/>
        <v>240.28000000000003</v>
      </c>
      <c r="I25" s="26">
        <v>75.02</v>
      </c>
      <c r="J25" s="26"/>
      <c r="K25" s="26"/>
      <c r="L25" s="16"/>
      <c r="M25" s="26">
        <v>81.15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v>84.11</v>
      </c>
      <c r="Z25" s="19">
        <f t="shared" si="15"/>
        <v>240.28000000000003</v>
      </c>
      <c r="AA25" s="7">
        <f>SUM(LARGE(AB25:AN25,{1,2,3,4,5,6,7,8}))</f>
        <v>240.27999999999997</v>
      </c>
      <c r="AB25" s="7">
        <f t="shared" si="1"/>
        <v>81.15</v>
      </c>
      <c r="AC25" s="7">
        <f t="shared" si="2"/>
        <v>75.02</v>
      </c>
      <c r="AD25" s="7">
        <f t="shared" si="3"/>
        <v>0</v>
      </c>
      <c r="AE25" s="7">
        <f t="shared" si="4"/>
        <v>0</v>
      </c>
      <c r="AF25" s="7">
        <f t="shared" si="5"/>
        <v>84.11</v>
      </c>
      <c r="AG25" s="7">
        <f t="shared" si="6"/>
        <v>0</v>
      </c>
      <c r="AH25" s="7">
        <f t="shared" si="7"/>
        <v>0</v>
      </c>
      <c r="AI25" s="7">
        <f t="shared" si="8"/>
        <v>0</v>
      </c>
      <c r="AJ25" s="7">
        <f t="shared" si="9"/>
        <v>0</v>
      </c>
      <c r="AK25" s="7">
        <f t="shared" si="10"/>
        <v>0</v>
      </c>
      <c r="AL25" s="7">
        <f t="shared" si="11"/>
        <v>0</v>
      </c>
      <c r="AM25" s="7">
        <f t="shared" si="12"/>
        <v>0</v>
      </c>
    </row>
    <row r="26" spans="1:39" s="11" customFormat="1" ht="15">
      <c r="A26" s="26">
        <v>23</v>
      </c>
      <c r="B26" s="26" t="s">
        <v>715</v>
      </c>
      <c r="C26" s="26" t="s">
        <v>754</v>
      </c>
      <c r="D26" s="26"/>
      <c r="E26" s="35"/>
      <c r="F26" s="20">
        <f t="shared" si="13"/>
        <v>2</v>
      </c>
      <c r="G26" s="33">
        <v>2</v>
      </c>
      <c r="H26" s="25">
        <f t="shared" si="14"/>
        <v>174.59</v>
      </c>
      <c r="I26" s="26"/>
      <c r="J26" s="26"/>
      <c r="K26" s="26"/>
      <c r="L26" s="1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v>93.78</v>
      </c>
      <c r="X26" s="26"/>
      <c r="Y26" s="26">
        <v>80.81</v>
      </c>
      <c r="Z26" s="19">
        <f t="shared" si="15"/>
        <v>174.59</v>
      </c>
      <c r="AA26" s="7">
        <f>SUM(LARGE(AB26:AN26,{1,2,3,4,5,6,7,8}))</f>
        <v>174.59</v>
      </c>
      <c r="AB26" s="7">
        <f t="shared" si="1"/>
        <v>0</v>
      </c>
      <c r="AC26" s="7">
        <f t="shared" si="2"/>
        <v>0</v>
      </c>
      <c r="AD26" s="7">
        <f t="shared" si="3"/>
        <v>0</v>
      </c>
      <c r="AE26" s="7">
        <f t="shared" si="4"/>
        <v>0</v>
      </c>
      <c r="AF26" s="7">
        <f t="shared" si="5"/>
        <v>93.78</v>
      </c>
      <c r="AG26" s="7">
        <f t="shared" si="6"/>
        <v>80.81</v>
      </c>
      <c r="AH26" s="7">
        <f t="shared" si="7"/>
        <v>0</v>
      </c>
      <c r="AI26" s="7">
        <f t="shared" si="8"/>
        <v>0</v>
      </c>
      <c r="AJ26" s="7">
        <f t="shared" si="9"/>
        <v>0</v>
      </c>
      <c r="AK26" s="7">
        <f t="shared" si="10"/>
        <v>0</v>
      </c>
      <c r="AL26" s="7">
        <f t="shared" si="11"/>
        <v>0</v>
      </c>
      <c r="AM26" s="7">
        <f t="shared" si="12"/>
        <v>0</v>
      </c>
    </row>
    <row r="27" spans="1:39" s="11" customFormat="1" ht="15">
      <c r="A27" s="26">
        <v>24</v>
      </c>
      <c r="B27" s="24" t="s">
        <v>27</v>
      </c>
      <c r="C27" s="24" t="s">
        <v>237</v>
      </c>
      <c r="D27" s="35"/>
      <c r="E27" s="24" t="s">
        <v>62</v>
      </c>
      <c r="F27" s="20">
        <f t="shared" si="13"/>
        <v>2</v>
      </c>
      <c r="G27" s="20">
        <v>2</v>
      </c>
      <c r="H27" s="25">
        <f t="shared" si="14"/>
        <v>169.12</v>
      </c>
      <c r="I27" s="26"/>
      <c r="J27" s="26"/>
      <c r="K27" s="26"/>
      <c r="L27" s="16"/>
      <c r="M27" s="26"/>
      <c r="N27" s="26"/>
      <c r="O27" s="26"/>
      <c r="P27" s="26"/>
      <c r="Q27" s="26"/>
      <c r="R27" s="26"/>
      <c r="S27" s="26">
        <v>86.44</v>
      </c>
      <c r="T27" s="26"/>
      <c r="U27" s="26"/>
      <c r="V27" s="26"/>
      <c r="W27" s="26"/>
      <c r="X27" s="26"/>
      <c r="Y27" s="26">
        <v>82.68</v>
      </c>
      <c r="Z27" s="19">
        <f t="shared" si="15"/>
        <v>169.12</v>
      </c>
      <c r="AA27" s="7">
        <f>SUM(LARGE(AB27:AN27,{1,2,3,4,5,6,7,8}))</f>
        <v>169.12</v>
      </c>
      <c r="AB27" s="7">
        <f t="shared" si="1"/>
        <v>0</v>
      </c>
      <c r="AC27" s="7">
        <f t="shared" si="2"/>
        <v>0</v>
      </c>
      <c r="AD27" s="7">
        <f t="shared" si="3"/>
        <v>0</v>
      </c>
      <c r="AE27" s="7">
        <f t="shared" si="4"/>
        <v>0</v>
      </c>
      <c r="AF27" s="7">
        <f t="shared" si="5"/>
        <v>86.44</v>
      </c>
      <c r="AG27" s="7">
        <f t="shared" si="6"/>
        <v>82.68</v>
      </c>
      <c r="AH27" s="7">
        <f t="shared" si="7"/>
        <v>0</v>
      </c>
      <c r="AI27" s="7">
        <f t="shared" si="8"/>
        <v>0</v>
      </c>
      <c r="AJ27" s="7">
        <f t="shared" si="9"/>
        <v>0</v>
      </c>
      <c r="AK27" s="7">
        <f t="shared" si="10"/>
        <v>0</v>
      </c>
      <c r="AL27" s="7">
        <f t="shared" si="11"/>
        <v>0</v>
      </c>
      <c r="AM27" s="7">
        <f t="shared" si="12"/>
        <v>0</v>
      </c>
    </row>
    <row r="28" spans="1:39" s="11" customFormat="1" ht="15">
      <c r="A28" s="26">
        <v>25</v>
      </c>
      <c r="B28" s="24" t="s">
        <v>226</v>
      </c>
      <c r="C28" s="24" t="s">
        <v>227</v>
      </c>
      <c r="D28" s="35"/>
      <c r="E28" s="24" t="s">
        <v>149</v>
      </c>
      <c r="F28" s="20">
        <f t="shared" si="13"/>
        <v>2</v>
      </c>
      <c r="G28" s="20">
        <v>2</v>
      </c>
      <c r="H28" s="25">
        <f t="shared" si="14"/>
        <v>167.79000000000002</v>
      </c>
      <c r="I28" s="26"/>
      <c r="J28" s="26">
        <v>83.14</v>
      </c>
      <c r="K28" s="26"/>
      <c r="L28" s="16"/>
      <c r="M28" s="26"/>
      <c r="N28" s="26"/>
      <c r="O28" s="26"/>
      <c r="P28" s="26">
        <v>84.65</v>
      </c>
      <c r="Q28" s="26"/>
      <c r="R28" s="26"/>
      <c r="S28" s="26"/>
      <c r="T28" s="26"/>
      <c r="U28" s="26"/>
      <c r="V28" s="26"/>
      <c r="W28" s="26"/>
      <c r="X28" s="26"/>
      <c r="Y28" s="26"/>
      <c r="Z28" s="19">
        <f t="shared" si="15"/>
        <v>167.79000000000002</v>
      </c>
      <c r="AA28" s="7">
        <f>SUM(LARGE(AB28:AN28,{1,2,3,4,5,6,7,8}))</f>
        <v>167.79000000000002</v>
      </c>
      <c r="AB28" s="7">
        <f t="shared" si="1"/>
        <v>83.14</v>
      </c>
      <c r="AC28" s="7">
        <f t="shared" si="2"/>
        <v>0</v>
      </c>
      <c r="AD28" s="7">
        <f t="shared" si="3"/>
        <v>0</v>
      </c>
      <c r="AE28" s="7">
        <f t="shared" si="4"/>
        <v>0</v>
      </c>
      <c r="AF28" s="7">
        <f t="shared" si="5"/>
        <v>84.65</v>
      </c>
      <c r="AG28" s="7">
        <f t="shared" si="6"/>
        <v>0</v>
      </c>
      <c r="AH28" s="7">
        <f t="shared" si="7"/>
        <v>0</v>
      </c>
      <c r="AI28" s="7">
        <f t="shared" si="8"/>
        <v>0</v>
      </c>
      <c r="AJ28" s="7">
        <f t="shared" si="9"/>
        <v>0</v>
      </c>
      <c r="AK28" s="7">
        <f t="shared" si="10"/>
        <v>0</v>
      </c>
      <c r="AL28" s="7">
        <f t="shared" si="11"/>
        <v>0</v>
      </c>
      <c r="AM28" s="7">
        <f t="shared" si="12"/>
        <v>0</v>
      </c>
    </row>
    <row r="29" spans="1:39" s="11" customFormat="1" ht="15">
      <c r="A29" s="26">
        <v>26</v>
      </c>
      <c r="B29" s="26" t="s">
        <v>27</v>
      </c>
      <c r="C29" s="26" t="s">
        <v>317</v>
      </c>
      <c r="D29" s="26"/>
      <c r="E29" s="35" t="s">
        <v>61</v>
      </c>
      <c r="F29" s="20">
        <f t="shared" si="13"/>
        <v>2</v>
      </c>
      <c r="G29" s="33">
        <v>2</v>
      </c>
      <c r="H29" s="25">
        <f t="shared" si="14"/>
        <v>154.73000000000002</v>
      </c>
      <c r="I29" s="26">
        <v>76.45</v>
      </c>
      <c r="J29" s="26"/>
      <c r="K29" s="26">
        <v>78.28</v>
      </c>
      <c r="L29" s="1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9">
        <f t="shared" si="15"/>
        <v>154.73000000000002</v>
      </c>
      <c r="AA29" s="7">
        <f>SUM(LARGE(AB29:AN29,{1,2,3,4,5,6,7,8}))</f>
        <v>154.73000000000002</v>
      </c>
      <c r="AB29" s="7">
        <f t="shared" si="1"/>
        <v>78.28</v>
      </c>
      <c r="AC29" s="7">
        <f t="shared" si="2"/>
        <v>76.45</v>
      </c>
      <c r="AD29" s="7">
        <f t="shared" si="3"/>
        <v>0</v>
      </c>
      <c r="AE29" s="7">
        <f t="shared" si="4"/>
        <v>0</v>
      </c>
      <c r="AF29" s="7">
        <f t="shared" si="5"/>
        <v>0</v>
      </c>
      <c r="AG29" s="7">
        <f t="shared" si="6"/>
        <v>0</v>
      </c>
      <c r="AH29" s="7">
        <f t="shared" si="7"/>
        <v>0</v>
      </c>
      <c r="AI29" s="7">
        <f t="shared" si="8"/>
        <v>0</v>
      </c>
      <c r="AJ29" s="7">
        <f t="shared" si="9"/>
        <v>0</v>
      </c>
      <c r="AK29" s="7">
        <f t="shared" si="10"/>
        <v>0</v>
      </c>
      <c r="AL29" s="7">
        <f t="shared" si="11"/>
        <v>0</v>
      </c>
      <c r="AM29" s="7">
        <f t="shared" si="12"/>
        <v>0</v>
      </c>
    </row>
    <row r="30" spans="1:39" s="11" customFormat="1" ht="15">
      <c r="A30" s="26">
        <v>27</v>
      </c>
      <c r="B30" s="26" t="s">
        <v>422</v>
      </c>
      <c r="C30" s="26" t="s">
        <v>77</v>
      </c>
      <c r="D30" s="26"/>
      <c r="E30" s="35" t="s">
        <v>95</v>
      </c>
      <c r="F30" s="20">
        <f t="shared" si="13"/>
        <v>2</v>
      </c>
      <c r="G30" s="33">
        <v>2</v>
      </c>
      <c r="H30" s="25">
        <f t="shared" si="14"/>
        <v>152.25</v>
      </c>
      <c r="I30" s="26"/>
      <c r="J30" s="26"/>
      <c r="K30" s="26">
        <v>75.26</v>
      </c>
      <c r="L30" s="16"/>
      <c r="M30" s="26"/>
      <c r="N30" s="26"/>
      <c r="O30" s="26"/>
      <c r="P30" s="26"/>
      <c r="Q30" s="26"/>
      <c r="R30" s="26"/>
      <c r="S30" s="26"/>
      <c r="T30" s="26"/>
      <c r="U30" s="26"/>
      <c r="V30" s="26">
        <v>76.99</v>
      </c>
      <c r="W30" s="26"/>
      <c r="X30" s="26"/>
      <c r="Y30" s="26"/>
      <c r="Z30" s="19">
        <f t="shared" si="15"/>
        <v>152.25</v>
      </c>
      <c r="AA30" s="7">
        <f>SUM(LARGE(AB30:AN30,{1,2,3,4,5,6,7,8}))</f>
        <v>152.25</v>
      </c>
      <c r="AB30" s="7">
        <f t="shared" si="1"/>
        <v>75.26</v>
      </c>
      <c r="AC30" s="7">
        <f t="shared" si="2"/>
        <v>0</v>
      </c>
      <c r="AD30" s="7">
        <f t="shared" si="3"/>
        <v>0</v>
      </c>
      <c r="AE30" s="7">
        <f t="shared" si="4"/>
        <v>0</v>
      </c>
      <c r="AF30" s="7">
        <f t="shared" si="5"/>
        <v>76.99</v>
      </c>
      <c r="AG30" s="7">
        <f t="shared" si="6"/>
        <v>0</v>
      </c>
      <c r="AH30" s="7">
        <f t="shared" si="7"/>
        <v>0</v>
      </c>
      <c r="AI30" s="7">
        <f t="shared" si="8"/>
        <v>0</v>
      </c>
      <c r="AJ30" s="7">
        <f t="shared" si="9"/>
        <v>0</v>
      </c>
      <c r="AK30" s="7">
        <f t="shared" si="10"/>
        <v>0</v>
      </c>
      <c r="AL30" s="7">
        <f t="shared" si="11"/>
        <v>0</v>
      </c>
      <c r="AM30" s="7">
        <f t="shared" si="12"/>
        <v>0</v>
      </c>
    </row>
    <row r="31" spans="1:39" s="11" customFormat="1" ht="15">
      <c r="A31" s="26">
        <v>28</v>
      </c>
      <c r="B31" s="24" t="s">
        <v>229</v>
      </c>
      <c r="C31" s="24" t="s">
        <v>230</v>
      </c>
      <c r="D31" s="35"/>
      <c r="E31" s="24" t="s">
        <v>239</v>
      </c>
      <c r="F31" s="20">
        <f t="shared" si="13"/>
        <v>2</v>
      </c>
      <c r="G31" s="20">
        <v>2</v>
      </c>
      <c r="H31" s="25">
        <f t="shared" si="14"/>
        <v>151.64</v>
      </c>
      <c r="I31" s="26">
        <v>74.79</v>
      </c>
      <c r="J31" s="26">
        <v>76.85</v>
      </c>
      <c r="K31" s="26"/>
      <c r="L31" s="1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9">
        <f t="shared" si="15"/>
        <v>151.64</v>
      </c>
      <c r="AA31" s="7">
        <f>SUM(LARGE(AB31:AN31,{1,2,3,4,5,6,7,8}))</f>
        <v>151.64</v>
      </c>
      <c r="AB31" s="7">
        <f t="shared" si="1"/>
        <v>76.85</v>
      </c>
      <c r="AC31" s="7">
        <f t="shared" si="2"/>
        <v>74.79</v>
      </c>
      <c r="AD31" s="7">
        <f t="shared" si="3"/>
        <v>0</v>
      </c>
      <c r="AE31" s="7">
        <f t="shared" si="4"/>
        <v>0</v>
      </c>
      <c r="AF31" s="7">
        <f t="shared" si="5"/>
        <v>0</v>
      </c>
      <c r="AG31" s="7">
        <f t="shared" si="6"/>
        <v>0</v>
      </c>
      <c r="AH31" s="7">
        <f t="shared" si="7"/>
        <v>0</v>
      </c>
      <c r="AI31" s="7">
        <f t="shared" si="8"/>
        <v>0</v>
      </c>
      <c r="AJ31" s="7">
        <f t="shared" si="9"/>
        <v>0</v>
      </c>
      <c r="AK31" s="7">
        <f t="shared" si="10"/>
        <v>0</v>
      </c>
      <c r="AL31" s="7">
        <f t="shared" si="11"/>
        <v>0</v>
      </c>
      <c r="AM31" s="7">
        <f t="shared" si="12"/>
        <v>0</v>
      </c>
    </row>
    <row r="32" spans="1:39" s="11" customFormat="1" ht="15">
      <c r="A32" s="26">
        <v>29</v>
      </c>
      <c r="B32" s="24" t="s">
        <v>235</v>
      </c>
      <c r="C32" s="24" t="s">
        <v>200</v>
      </c>
      <c r="D32" s="35"/>
      <c r="E32" s="24" t="s">
        <v>59</v>
      </c>
      <c r="F32" s="20">
        <f t="shared" si="13"/>
        <v>2</v>
      </c>
      <c r="G32" s="20">
        <v>2</v>
      </c>
      <c r="H32" s="25">
        <f t="shared" si="14"/>
        <v>149.36</v>
      </c>
      <c r="I32" s="26"/>
      <c r="J32" s="26">
        <v>66.9</v>
      </c>
      <c r="K32" s="26"/>
      <c r="L32" s="1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82.46</v>
      </c>
      <c r="X32" s="26"/>
      <c r="Y32" s="26"/>
      <c r="Z32" s="19">
        <f t="shared" si="15"/>
        <v>149.36</v>
      </c>
      <c r="AA32" s="7">
        <f>SUM(LARGE(AB32:AN32,{1,2,3,4,5,6,7,8}))</f>
        <v>149.36</v>
      </c>
      <c r="AB32" s="7">
        <f t="shared" si="1"/>
        <v>66.9</v>
      </c>
      <c r="AC32" s="7">
        <f t="shared" si="2"/>
        <v>0</v>
      </c>
      <c r="AD32" s="7">
        <f t="shared" si="3"/>
        <v>0</v>
      </c>
      <c r="AE32" s="7">
        <f t="shared" si="4"/>
        <v>0</v>
      </c>
      <c r="AF32" s="7">
        <f t="shared" si="5"/>
        <v>82.46</v>
      </c>
      <c r="AG32" s="7">
        <f t="shared" si="6"/>
        <v>0</v>
      </c>
      <c r="AH32" s="7">
        <f t="shared" si="7"/>
        <v>0</v>
      </c>
      <c r="AI32" s="7">
        <f t="shared" si="8"/>
        <v>0</v>
      </c>
      <c r="AJ32" s="7">
        <f t="shared" si="9"/>
        <v>0</v>
      </c>
      <c r="AK32" s="7">
        <f t="shared" si="10"/>
        <v>0</v>
      </c>
      <c r="AL32" s="7">
        <f t="shared" si="11"/>
        <v>0</v>
      </c>
      <c r="AM32" s="7">
        <f t="shared" si="12"/>
        <v>0</v>
      </c>
    </row>
    <row r="33" spans="1:39" s="11" customFormat="1" ht="15">
      <c r="A33" s="26">
        <v>30</v>
      </c>
      <c r="B33" s="24" t="s">
        <v>133</v>
      </c>
      <c r="C33" s="24" t="s">
        <v>704</v>
      </c>
      <c r="D33" s="35"/>
      <c r="E33" s="24" t="s">
        <v>475</v>
      </c>
      <c r="F33" s="20">
        <f t="shared" si="13"/>
        <v>2</v>
      </c>
      <c r="G33" s="33">
        <v>2</v>
      </c>
      <c r="H33" s="25">
        <f t="shared" si="14"/>
        <v>143.94</v>
      </c>
      <c r="I33" s="26"/>
      <c r="J33" s="26"/>
      <c r="K33" s="26"/>
      <c r="L33" s="16"/>
      <c r="M33" s="26"/>
      <c r="N33" s="26"/>
      <c r="O33" s="26">
        <v>71.69</v>
      </c>
      <c r="P33" s="26"/>
      <c r="Q33" s="26"/>
      <c r="R33" s="26"/>
      <c r="S33" s="26"/>
      <c r="T33" s="26"/>
      <c r="U33" s="26"/>
      <c r="V33" s="26">
        <v>72.25</v>
      </c>
      <c r="W33" s="26"/>
      <c r="X33" s="26"/>
      <c r="Y33" s="26"/>
      <c r="Z33" s="19">
        <f t="shared" si="15"/>
        <v>143.94</v>
      </c>
      <c r="AA33" s="7">
        <f>SUM(LARGE(AB33:AN33,{1,2,3,4,5,6,7,8}))</f>
        <v>143.94</v>
      </c>
      <c r="AB33" s="7">
        <f t="shared" si="1"/>
        <v>71.69</v>
      </c>
      <c r="AC33" s="7">
        <f t="shared" si="2"/>
        <v>0</v>
      </c>
      <c r="AD33" s="7">
        <f t="shared" si="3"/>
        <v>0</v>
      </c>
      <c r="AE33" s="7">
        <f t="shared" si="4"/>
        <v>0</v>
      </c>
      <c r="AF33" s="7">
        <f t="shared" si="5"/>
        <v>72.25</v>
      </c>
      <c r="AG33" s="7">
        <f t="shared" si="6"/>
        <v>0</v>
      </c>
      <c r="AH33" s="7">
        <f t="shared" si="7"/>
        <v>0</v>
      </c>
      <c r="AI33" s="7">
        <f t="shared" si="8"/>
        <v>0</v>
      </c>
      <c r="AJ33" s="7">
        <f t="shared" si="9"/>
        <v>0</v>
      </c>
      <c r="AK33" s="7">
        <f t="shared" si="10"/>
        <v>0</v>
      </c>
      <c r="AL33" s="7">
        <f t="shared" si="11"/>
        <v>0</v>
      </c>
      <c r="AM33" s="7">
        <f t="shared" si="12"/>
        <v>0</v>
      </c>
    </row>
    <row r="34" spans="1:39" s="11" customFormat="1" ht="15">
      <c r="A34" s="26">
        <v>31</v>
      </c>
      <c r="B34" s="24" t="s">
        <v>137</v>
      </c>
      <c r="C34" s="24" t="s">
        <v>234</v>
      </c>
      <c r="D34" s="35"/>
      <c r="E34" s="24" t="s">
        <v>63</v>
      </c>
      <c r="F34" s="20">
        <f t="shared" si="13"/>
        <v>2</v>
      </c>
      <c r="G34" s="20">
        <v>2</v>
      </c>
      <c r="H34" s="25">
        <f t="shared" si="14"/>
        <v>141.57</v>
      </c>
      <c r="I34" s="26"/>
      <c r="J34" s="26">
        <v>69.12</v>
      </c>
      <c r="K34" s="26"/>
      <c r="L34" s="16"/>
      <c r="M34" s="26">
        <v>72.45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9">
        <f t="shared" si="15"/>
        <v>141.57</v>
      </c>
      <c r="AA34" s="7">
        <f>SUM(LARGE(AB34:AN34,{1,2,3,4,5,6,7,8}))</f>
        <v>141.57</v>
      </c>
      <c r="AB34" s="7">
        <f t="shared" si="1"/>
        <v>72.45</v>
      </c>
      <c r="AC34" s="7">
        <f t="shared" si="2"/>
        <v>69.12</v>
      </c>
      <c r="AD34" s="7">
        <f t="shared" si="3"/>
        <v>0</v>
      </c>
      <c r="AE34" s="7">
        <f t="shared" si="4"/>
        <v>0</v>
      </c>
      <c r="AF34" s="7">
        <f t="shared" si="5"/>
        <v>0</v>
      </c>
      <c r="AG34" s="7">
        <f t="shared" si="6"/>
        <v>0</v>
      </c>
      <c r="AH34" s="7">
        <f t="shared" si="7"/>
        <v>0</v>
      </c>
      <c r="AI34" s="7">
        <f t="shared" si="8"/>
        <v>0</v>
      </c>
      <c r="AJ34" s="7">
        <f t="shared" si="9"/>
        <v>0</v>
      </c>
      <c r="AK34" s="7">
        <f t="shared" si="10"/>
        <v>0</v>
      </c>
      <c r="AL34" s="7">
        <f t="shared" si="11"/>
        <v>0</v>
      </c>
      <c r="AM34" s="7">
        <f t="shared" si="12"/>
        <v>0</v>
      </c>
    </row>
    <row r="35" spans="1:39" s="11" customFormat="1" ht="15">
      <c r="A35" s="26">
        <v>32</v>
      </c>
      <c r="B35" s="24" t="s">
        <v>643</v>
      </c>
      <c r="C35" s="24" t="s">
        <v>49</v>
      </c>
      <c r="D35" s="35"/>
      <c r="E35" s="24" t="s">
        <v>670</v>
      </c>
      <c r="F35" s="20">
        <f t="shared" si="13"/>
        <v>2</v>
      </c>
      <c r="G35" s="20">
        <v>2</v>
      </c>
      <c r="H35" s="25">
        <f t="shared" si="14"/>
        <v>137.82</v>
      </c>
      <c r="I35" s="26"/>
      <c r="J35" s="26"/>
      <c r="K35" s="26"/>
      <c r="L35" s="16"/>
      <c r="M35" s="26"/>
      <c r="N35" s="26"/>
      <c r="O35" s="26"/>
      <c r="P35" s="26"/>
      <c r="Q35" s="26"/>
      <c r="R35" s="26"/>
      <c r="S35" s="26">
        <v>67.84</v>
      </c>
      <c r="T35" s="26"/>
      <c r="U35" s="26"/>
      <c r="V35" s="26"/>
      <c r="W35" s="26">
        <v>69.98</v>
      </c>
      <c r="X35" s="26"/>
      <c r="Y35" s="26"/>
      <c r="Z35" s="19">
        <f t="shared" si="15"/>
        <v>137.82</v>
      </c>
      <c r="AA35" s="7">
        <f>SUM(LARGE(AB35:AN35,{1,2,3,4,5,6,7,8}))</f>
        <v>137.82</v>
      </c>
      <c r="AB35" s="7">
        <f t="shared" si="1"/>
        <v>0</v>
      </c>
      <c r="AC35" s="7">
        <f t="shared" si="2"/>
        <v>0</v>
      </c>
      <c r="AD35" s="7">
        <f t="shared" si="3"/>
        <v>0</v>
      </c>
      <c r="AE35" s="7">
        <f t="shared" si="4"/>
        <v>0</v>
      </c>
      <c r="AF35" s="7">
        <f t="shared" si="5"/>
        <v>69.98</v>
      </c>
      <c r="AG35" s="7">
        <f t="shared" si="6"/>
        <v>67.84</v>
      </c>
      <c r="AH35" s="7">
        <f t="shared" si="7"/>
        <v>0</v>
      </c>
      <c r="AI35" s="7">
        <f t="shared" si="8"/>
        <v>0</v>
      </c>
      <c r="AJ35" s="7">
        <f t="shared" si="9"/>
        <v>0</v>
      </c>
      <c r="AK35" s="7">
        <f t="shared" si="10"/>
        <v>0</v>
      </c>
      <c r="AL35" s="7">
        <f t="shared" si="11"/>
        <v>0</v>
      </c>
      <c r="AM35" s="7">
        <f t="shared" si="12"/>
        <v>0</v>
      </c>
    </row>
    <row r="36" spans="1:39" s="11" customFormat="1" ht="15">
      <c r="A36" s="26">
        <v>33</v>
      </c>
      <c r="B36" s="26" t="s">
        <v>522</v>
      </c>
      <c r="C36" s="26" t="s">
        <v>521</v>
      </c>
      <c r="D36" s="26"/>
      <c r="E36" s="35" t="s">
        <v>63</v>
      </c>
      <c r="F36" s="20">
        <f t="shared" si="13"/>
        <v>2</v>
      </c>
      <c r="G36" s="20">
        <v>2</v>
      </c>
      <c r="H36" s="25">
        <f t="shared" si="14"/>
        <v>130.47</v>
      </c>
      <c r="I36" s="26"/>
      <c r="J36" s="26"/>
      <c r="K36" s="26"/>
      <c r="L36" s="16"/>
      <c r="M36" s="26">
        <v>61.3</v>
      </c>
      <c r="N36" s="26"/>
      <c r="O36" s="26"/>
      <c r="P36" s="26"/>
      <c r="Q36" s="26">
        <v>69.17</v>
      </c>
      <c r="R36" s="26"/>
      <c r="S36" s="26"/>
      <c r="T36" s="26"/>
      <c r="U36" s="26"/>
      <c r="V36" s="26"/>
      <c r="W36" s="26"/>
      <c r="X36" s="26"/>
      <c r="Y36" s="26"/>
      <c r="Z36" s="19">
        <f t="shared" si="15"/>
        <v>130.47</v>
      </c>
      <c r="AA36" s="7">
        <f>SUM(LARGE(AB36:AN36,{1,2,3,4,5,6,7,8}))</f>
        <v>130.47</v>
      </c>
      <c r="AB36" s="7">
        <f t="shared" si="1"/>
        <v>61.3</v>
      </c>
      <c r="AC36" s="7">
        <f t="shared" si="2"/>
        <v>0</v>
      </c>
      <c r="AD36" s="7">
        <f t="shared" si="3"/>
        <v>0</v>
      </c>
      <c r="AE36" s="7">
        <f t="shared" si="4"/>
        <v>0</v>
      </c>
      <c r="AF36" s="7">
        <f t="shared" si="5"/>
        <v>69.17</v>
      </c>
      <c r="AG36" s="7">
        <f t="shared" si="6"/>
        <v>0</v>
      </c>
      <c r="AH36" s="7">
        <f t="shared" si="7"/>
        <v>0</v>
      </c>
      <c r="AI36" s="7">
        <f t="shared" si="8"/>
        <v>0</v>
      </c>
      <c r="AJ36" s="7">
        <f t="shared" si="9"/>
        <v>0</v>
      </c>
      <c r="AK36" s="7">
        <f t="shared" si="10"/>
        <v>0</v>
      </c>
      <c r="AL36" s="7">
        <f t="shared" si="11"/>
        <v>0</v>
      </c>
      <c r="AM36" s="7">
        <f t="shared" si="12"/>
        <v>0</v>
      </c>
    </row>
    <row r="37" spans="1:39" s="11" customFormat="1" ht="15">
      <c r="A37" s="26">
        <v>34</v>
      </c>
      <c r="B37" s="26" t="s">
        <v>466</v>
      </c>
      <c r="C37" s="26" t="s">
        <v>221</v>
      </c>
      <c r="D37" s="26"/>
      <c r="E37" s="35" t="s">
        <v>95</v>
      </c>
      <c r="F37" s="20">
        <f t="shared" si="13"/>
        <v>1</v>
      </c>
      <c r="G37" s="33">
        <v>1</v>
      </c>
      <c r="H37" s="25">
        <f t="shared" si="14"/>
        <v>100</v>
      </c>
      <c r="I37" s="26"/>
      <c r="J37" s="26"/>
      <c r="K37" s="26"/>
      <c r="L37" s="16">
        <v>100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9">
        <f t="shared" si="15"/>
        <v>100</v>
      </c>
      <c r="AA37" s="7">
        <f>SUM(LARGE(AB37:AN37,{1,2,3,4,5,6,7,8}))</f>
        <v>100</v>
      </c>
      <c r="AB37" s="7">
        <f t="shared" si="1"/>
        <v>100</v>
      </c>
      <c r="AC37" s="7">
        <f t="shared" si="2"/>
        <v>0</v>
      </c>
      <c r="AD37" s="7">
        <f t="shared" si="3"/>
        <v>0</v>
      </c>
      <c r="AE37" s="7">
        <f t="shared" si="4"/>
        <v>0</v>
      </c>
      <c r="AF37" s="7">
        <f t="shared" si="5"/>
        <v>0</v>
      </c>
      <c r="AG37" s="7">
        <f t="shared" si="6"/>
        <v>0</v>
      </c>
      <c r="AH37" s="7">
        <f t="shared" si="7"/>
        <v>0</v>
      </c>
      <c r="AI37" s="7">
        <f t="shared" si="8"/>
        <v>0</v>
      </c>
      <c r="AJ37" s="7">
        <f t="shared" si="9"/>
        <v>0</v>
      </c>
      <c r="AK37" s="7">
        <f t="shared" si="10"/>
        <v>0</v>
      </c>
      <c r="AL37" s="7">
        <f t="shared" si="11"/>
        <v>0</v>
      </c>
      <c r="AM37" s="7">
        <f t="shared" si="12"/>
        <v>0</v>
      </c>
    </row>
    <row r="38" spans="1:39" s="11" customFormat="1" ht="15">
      <c r="A38" s="26">
        <v>35</v>
      </c>
      <c r="B38" s="26" t="s">
        <v>218</v>
      </c>
      <c r="C38" s="26" t="s">
        <v>419</v>
      </c>
      <c r="D38" s="26"/>
      <c r="E38" s="35" t="s">
        <v>60</v>
      </c>
      <c r="F38" s="20">
        <f t="shared" si="13"/>
        <v>1</v>
      </c>
      <c r="G38" s="33">
        <v>1</v>
      </c>
      <c r="H38" s="25">
        <f t="shared" si="14"/>
        <v>94.33</v>
      </c>
      <c r="I38" s="26"/>
      <c r="J38" s="26"/>
      <c r="K38" s="26">
        <v>94.33</v>
      </c>
      <c r="L38" s="1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9">
        <f t="shared" si="15"/>
        <v>94.33</v>
      </c>
      <c r="AA38" s="7">
        <f>SUM(LARGE(AB38:AN38,{1,2,3,4,5,6,7,8}))</f>
        <v>94.33</v>
      </c>
      <c r="AB38" s="7">
        <f t="shared" si="1"/>
        <v>94.33</v>
      </c>
      <c r="AC38" s="7">
        <f t="shared" si="2"/>
        <v>0</v>
      </c>
      <c r="AD38" s="7">
        <f t="shared" si="3"/>
        <v>0</v>
      </c>
      <c r="AE38" s="7">
        <f t="shared" si="4"/>
        <v>0</v>
      </c>
      <c r="AF38" s="7">
        <f t="shared" si="5"/>
        <v>0</v>
      </c>
      <c r="AG38" s="7">
        <f t="shared" si="6"/>
        <v>0</v>
      </c>
      <c r="AH38" s="7">
        <f t="shared" si="7"/>
        <v>0</v>
      </c>
      <c r="AI38" s="7">
        <f t="shared" si="8"/>
        <v>0</v>
      </c>
      <c r="AJ38" s="7">
        <f t="shared" si="9"/>
        <v>0</v>
      </c>
      <c r="AK38" s="7">
        <f t="shared" si="10"/>
        <v>0</v>
      </c>
      <c r="AL38" s="7">
        <f t="shared" si="11"/>
        <v>0</v>
      </c>
      <c r="AM38" s="7">
        <f t="shared" si="12"/>
        <v>0</v>
      </c>
    </row>
    <row r="39" spans="1:39" s="11" customFormat="1" ht="15">
      <c r="A39" s="26">
        <v>36</v>
      </c>
      <c r="B39" s="26" t="s">
        <v>126</v>
      </c>
      <c r="C39" s="26" t="s">
        <v>459</v>
      </c>
      <c r="D39" s="26"/>
      <c r="E39" s="35" t="s">
        <v>475</v>
      </c>
      <c r="F39" s="20">
        <f t="shared" si="13"/>
        <v>1</v>
      </c>
      <c r="G39" s="33">
        <v>1</v>
      </c>
      <c r="H39" s="25">
        <f t="shared" si="14"/>
        <v>93.88</v>
      </c>
      <c r="I39" s="26"/>
      <c r="J39" s="26"/>
      <c r="K39" s="26"/>
      <c r="L39" s="16">
        <v>93.88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9">
        <f t="shared" si="15"/>
        <v>93.88</v>
      </c>
      <c r="AA39" s="7">
        <f>SUM(LARGE(AB39:AN39,{1,2,3,4,5,6,7,8}))</f>
        <v>93.88</v>
      </c>
      <c r="AB39" s="7">
        <f t="shared" si="1"/>
        <v>93.88</v>
      </c>
      <c r="AC39" s="7">
        <f t="shared" si="2"/>
        <v>0</v>
      </c>
      <c r="AD39" s="7">
        <f t="shared" si="3"/>
        <v>0</v>
      </c>
      <c r="AE39" s="7">
        <f t="shared" si="4"/>
        <v>0</v>
      </c>
      <c r="AF39" s="7">
        <f t="shared" si="5"/>
        <v>0</v>
      </c>
      <c r="AG39" s="7">
        <f t="shared" si="6"/>
        <v>0</v>
      </c>
      <c r="AH39" s="7">
        <f t="shared" si="7"/>
        <v>0</v>
      </c>
      <c r="AI39" s="7">
        <f t="shared" si="8"/>
        <v>0</v>
      </c>
      <c r="AJ39" s="7">
        <f t="shared" si="9"/>
        <v>0</v>
      </c>
      <c r="AK39" s="7">
        <f t="shared" si="10"/>
        <v>0</v>
      </c>
      <c r="AL39" s="7">
        <f t="shared" si="11"/>
        <v>0</v>
      </c>
      <c r="AM39" s="7">
        <f t="shared" si="12"/>
        <v>0</v>
      </c>
    </row>
    <row r="40" spans="1:39" s="11" customFormat="1" ht="15">
      <c r="A40" s="26">
        <v>37</v>
      </c>
      <c r="B40" s="26" t="s">
        <v>27</v>
      </c>
      <c r="C40" s="26" t="s">
        <v>476</v>
      </c>
      <c r="D40" s="26"/>
      <c r="E40" s="35" t="s">
        <v>61</v>
      </c>
      <c r="F40" s="20">
        <f t="shared" si="13"/>
        <v>1</v>
      </c>
      <c r="G40" s="33">
        <v>1</v>
      </c>
      <c r="H40" s="25">
        <f t="shared" si="14"/>
        <v>93.36</v>
      </c>
      <c r="I40" s="26"/>
      <c r="J40" s="26"/>
      <c r="K40" s="26"/>
      <c r="L40" s="16">
        <v>93.36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9">
        <f t="shared" si="15"/>
        <v>93.36</v>
      </c>
      <c r="AA40" s="7">
        <f>SUM(LARGE(AB40:AN40,{1,2,3,4,5,6,7,8}))</f>
        <v>93.36</v>
      </c>
      <c r="AB40" s="7">
        <f t="shared" si="1"/>
        <v>93.36</v>
      </c>
      <c r="AC40" s="7">
        <f t="shared" si="2"/>
        <v>0</v>
      </c>
      <c r="AD40" s="7">
        <f t="shared" si="3"/>
        <v>0</v>
      </c>
      <c r="AE40" s="7">
        <f t="shared" si="4"/>
        <v>0</v>
      </c>
      <c r="AF40" s="7">
        <f t="shared" si="5"/>
        <v>0</v>
      </c>
      <c r="AG40" s="7">
        <f t="shared" si="6"/>
        <v>0</v>
      </c>
      <c r="AH40" s="7">
        <f t="shared" si="7"/>
        <v>0</v>
      </c>
      <c r="AI40" s="7">
        <f t="shared" si="8"/>
        <v>0</v>
      </c>
      <c r="AJ40" s="7">
        <f t="shared" si="9"/>
        <v>0</v>
      </c>
      <c r="AK40" s="7">
        <f t="shared" si="10"/>
        <v>0</v>
      </c>
      <c r="AL40" s="7">
        <f t="shared" si="11"/>
        <v>0</v>
      </c>
      <c r="AM40" s="7">
        <f t="shared" si="12"/>
        <v>0</v>
      </c>
    </row>
    <row r="41" spans="1:39" s="11" customFormat="1" ht="15">
      <c r="A41" s="26">
        <v>38</v>
      </c>
      <c r="B41" s="24" t="s">
        <v>208</v>
      </c>
      <c r="C41" s="24" t="s">
        <v>209</v>
      </c>
      <c r="D41" s="35"/>
      <c r="E41" s="24" t="s">
        <v>204</v>
      </c>
      <c r="F41" s="20">
        <f t="shared" si="13"/>
        <v>1</v>
      </c>
      <c r="G41" s="20">
        <v>1</v>
      </c>
      <c r="H41" s="25">
        <f t="shared" si="14"/>
        <v>89.83</v>
      </c>
      <c r="I41" s="26"/>
      <c r="J41" s="26">
        <v>89.83</v>
      </c>
      <c r="K41" s="26"/>
      <c r="L41" s="1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9">
        <f t="shared" si="15"/>
        <v>89.83</v>
      </c>
      <c r="AA41" s="7">
        <f>SUM(LARGE(AB41:AN41,{1,2,3,4,5,6,7,8}))</f>
        <v>89.83</v>
      </c>
      <c r="AB41" s="7">
        <f t="shared" si="1"/>
        <v>89.83</v>
      </c>
      <c r="AC41" s="7">
        <f t="shared" si="2"/>
        <v>0</v>
      </c>
      <c r="AD41" s="7">
        <f t="shared" si="3"/>
        <v>0</v>
      </c>
      <c r="AE41" s="7">
        <f t="shared" si="4"/>
        <v>0</v>
      </c>
      <c r="AF41" s="7">
        <f t="shared" si="5"/>
        <v>0</v>
      </c>
      <c r="AG41" s="7">
        <f t="shared" si="6"/>
        <v>0</v>
      </c>
      <c r="AH41" s="7">
        <f t="shared" si="7"/>
        <v>0</v>
      </c>
      <c r="AI41" s="7">
        <f t="shared" si="8"/>
        <v>0</v>
      </c>
      <c r="AJ41" s="7">
        <f t="shared" si="9"/>
        <v>0</v>
      </c>
      <c r="AK41" s="7">
        <f t="shared" si="10"/>
        <v>0</v>
      </c>
      <c r="AL41" s="7">
        <f t="shared" si="11"/>
        <v>0</v>
      </c>
      <c r="AM41" s="7">
        <f t="shared" si="12"/>
        <v>0</v>
      </c>
    </row>
    <row r="42" spans="1:39" s="11" customFormat="1" ht="15">
      <c r="A42" s="26">
        <v>39</v>
      </c>
      <c r="B42" s="24" t="s">
        <v>215</v>
      </c>
      <c r="C42" s="24" t="s">
        <v>216</v>
      </c>
      <c r="D42" s="35"/>
      <c r="E42" s="24" t="s">
        <v>60</v>
      </c>
      <c r="F42" s="20">
        <f t="shared" si="13"/>
        <v>1</v>
      </c>
      <c r="G42" s="20">
        <v>1</v>
      </c>
      <c r="H42" s="25">
        <f t="shared" si="14"/>
        <v>88.2</v>
      </c>
      <c r="I42" s="26"/>
      <c r="J42" s="26">
        <v>88.2</v>
      </c>
      <c r="K42" s="26"/>
      <c r="L42" s="1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9">
        <f t="shared" si="15"/>
        <v>88.2</v>
      </c>
      <c r="AA42" s="7">
        <f>SUM(LARGE(AB42:AN42,{1,2,3,4,5,6,7,8}))</f>
        <v>88.2</v>
      </c>
      <c r="AB42" s="7">
        <f t="shared" si="1"/>
        <v>88.2</v>
      </c>
      <c r="AC42" s="7">
        <f t="shared" si="2"/>
        <v>0</v>
      </c>
      <c r="AD42" s="7">
        <f t="shared" si="3"/>
        <v>0</v>
      </c>
      <c r="AE42" s="7">
        <f t="shared" si="4"/>
        <v>0</v>
      </c>
      <c r="AF42" s="7">
        <f t="shared" si="5"/>
        <v>0</v>
      </c>
      <c r="AG42" s="7">
        <f t="shared" si="6"/>
        <v>0</v>
      </c>
      <c r="AH42" s="7">
        <f t="shared" si="7"/>
        <v>0</v>
      </c>
      <c r="AI42" s="7">
        <f t="shared" si="8"/>
        <v>0</v>
      </c>
      <c r="AJ42" s="7">
        <f t="shared" si="9"/>
        <v>0</v>
      </c>
      <c r="AK42" s="7">
        <f t="shared" si="10"/>
        <v>0</v>
      </c>
      <c r="AL42" s="7">
        <f t="shared" si="11"/>
        <v>0</v>
      </c>
      <c r="AM42" s="7">
        <f t="shared" si="12"/>
        <v>0</v>
      </c>
    </row>
    <row r="43" spans="1:39" s="11" customFormat="1" ht="15">
      <c r="A43" s="26">
        <v>40</v>
      </c>
      <c r="B43" s="26" t="s">
        <v>41</v>
      </c>
      <c r="C43" s="26" t="s">
        <v>595</v>
      </c>
      <c r="D43" s="26"/>
      <c r="E43" s="35"/>
      <c r="F43" s="20">
        <f t="shared" si="13"/>
        <v>1</v>
      </c>
      <c r="G43" s="33">
        <v>1</v>
      </c>
      <c r="H43" s="25">
        <f t="shared" si="14"/>
        <v>86.69</v>
      </c>
      <c r="I43" s="26"/>
      <c r="J43" s="26"/>
      <c r="K43" s="26"/>
      <c r="L43" s="1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v>86.69</v>
      </c>
      <c r="X43" s="26"/>
      <c r="Y43" s="26"/>
      <c r="Z43" s="19">
        <f t="shared" si="15"/>
        <v>86.69</v>
      </c>
      <c r="AA43" s="7">
        <f>SUM(LARGE(AB43:AN43,{1,2,3,4,5,6,7,8}))</f>
        <v>86.69</v>
      </c>
      <c r="AB43" s="7">
        <f t="shared" si="1"/>
        <v>0</v>
      </c>
      <c r="AC43" s="7">
        <f t="shared" si="2"/>
        <v>0</v>
      </c>
      <c r="AD43" s="7">
        <f t="shared" si="3"/>
        <v>0</v>
      </c>
      <c r="AE43" s="7">
        <f t="shared" si="4"/>
        <v>0</v>
      </c>
      <c r="AF43" s="7">
        <f t="shared" si="5"/>
        <v>86.69</v>
      </c>
      <c r="AG43" s="7">
        <f t="shared" si="6"/>
        <v>0</v>
      </c>
      <c r="AH43" s="7">
        <f t="shared" si="7"/>
        <v>0</v>
      </c>
      <c r="AI43" s="7">
        <f t="shared" si="8"/>
        <v>0</v>
      </c>
      <c r="AJ43" s="7">
        <f t="shared" si="9"/>
        <v>0</v>
      </c>
      <c r="AK43" s="7">
        <f t="shared" si="10"/>
        <v>0</v>
      </c>
      <c r="AL43" s="7">
        <f t="shared" si="11"/>
        <v>0</v>
      </c>
      <c r="AM43" s="7">
        <f t="shared" si="12"/>
        <v>0</v>
      </c>
    </row>
    <row r="44" spans="1:39" s="11" customFormat="1" ht="15">
      <c r="A44" s="26">
        <v>41</v>
      </c>
      <c r="B44" s="24" t="s">
        <v>229</v>
      </c>
      <c r="C44" s="24" t="s">
        <v>518</v>
      </c>
      <c r="D44" s="35"/>
      <c r="E44" s="24" t="s">
        <v>664</v>
      </c>
      <c r="F44" s="20">
        <f t="shared" si="13"/>
        <v>1</v>
      </c>
      <c r="G44" s="20">
        <v>1</v>
      </c>
      <c r="H44" s="25">
        <f t="shared" si="14"/>
        <v>86.51</v>
      </c>
      <c r="I44" s="26"/>
      <c r="J44" s="26"/>
      <c r="K44" s="26"/>
      <c r="L44" s="16"/>
      <c r="M44" s="26"/>
      <c r="N44" s="26"/>
      <c r="O44" s="26"/>
      <c r="P44" s="26"/>
      <c r="Q44" s="26"/>
      <c r="R44" s="26"/>
      <c r="S44" s="26">
        <v>86.51</v>
      </c>
      <c r="T44" s="26"/>
      <c r="U44" s="26"/>
      <c r="V44" s="26"/>
      <c r="W44" s="26"/>
      <c r="X44" s="26"/>
      <c r="Y44" s="26"/>
      <c r="Z44" s="19">
        <f t="shared" si="15"/>
        <v>86.51</v>
      </c>
      <c r="AA44" s="7">
        <f>SUM(LARGE(AB44:AN44,{1,2,3,4,5,6,7,8}))</f>
        <v>86.51</v>
      </c>
      <c r="AB44" s="7">
        <f t="shared" si="1"/>
        <v>0</v>
      </c>
      <c r="AC44" s="7">
        <f t="shared" si="2"/>
        <v>0</v>
      </c>
      <c r="AD44" s="7">
        <f t="shared" si="3"/>
        <v>0</v>
      </c>
      <c r="AE44" s="7">
        <f t="shared" si="4"/>
        <v>0</v>
      </c>
      <c r="AF44" s="7">
        <f t="shared" si="5"/>
        <v>86.51</v>
      </c>
      <c r="AG44" s="7">
        <f t="shared" si="6"/>
        <v>0</v>
      </c>
      <c r="AH44" s="7">
        <f t="shared" si="7"/>
        <v>0</v>
      </c>
      <c r="AI44" s="7">
        <f t="shared" si="8"/>
        <v>0</v>
      </c>
      <c r="AJ44" s="7">
        <f t="shared" si="9"/>
        <v>0</v>
      </c>
      <c r="AK44" s="7">
        <f t="shared" si="10"/>
        <v>0</v>
      </c>
      <c r="AL44" s="7">
        <f t="shared" si="11"/>
        <v>0</v>
      </c>
      <c r="AM44" s="7">
        <f t="shared" si="12"/>
        <v>0</v>
      </c>
    </row>
    <row r="45" spans="1:39" s="11" customFormat="1" ht="15">
      <c r="A45" s="26">
        <v>42</v>
      </c>
      <c r="B45" s="24" t="s">
        <v>391</v>
      </c>
      <c r="C45" s="24" t="s">
        <v>702</v>
      </c>
      <c r="D45" s="35"/>
      <c r="E45" s="24" t="s">
        <v>60</v>
      </c>
      <c r="F45" s="20">
        <f t="shared" si="13"/>
        <v>1</v>
      </c>
      <c r="G45" s="33">
        <v>1</v>
      </c>
      <c r="H45" s="25">
        <f aca="true" t="shared" si="16" ref="H45:H81">+Z45</f>
        <v>85.74</v>
      </c>
      <c r="I45" s="26"/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/>
      <c r="U45" s="26"/>
      <c r="V45" s="26">
        <v>85.74</v>
      </c>
      <c r="W45" s="26"/>
      <c r="X45" s="26"/>
      <c r="Y45" s="26"/>
      <c r="Z45" s="19">
        <f t="shared" si="15"/>
        <v>85.74</v>
      </c>
      <c r="AA45" s="7">
        <f>SUM(LARGE(AB45:AN45,{1,2,3,4,5,6,7,8}))</f>
        <v>85.74</v>
      </c>
      <c r="AB45" s="7">
        <f t="shared" si="1"/>
        <v>0</v>
      </c>
      <c r="AC45" s="7">
        <f t="shared" si="2"/>
        <v>0</v>
      </c>
      <c r="AD45" s="7">
        <f t="shared" si="3"/>
        <v>0</v>
      </c>
      <c r="AE45" s="7">
        <f t="shared" si="4"/>
        <v>0</v>
      </c>
      <c r="AF45" s="7">
        <f t="shared" si="5"/>
        <v>85.74</v>
      </c>
      <c r="AG45" s="7">
        <f t="shared" si="6"/>
        <v>0</v>
      </c>
      <c r="AH45" s="7">
        <f t="shared" si="7"/>
        <v>0</v>
      </c>
      <c r="AI45" s="7">
        <f t="shared" si="8"/>
        <v>0</v>
      </c>
      <c r="AJ45" s="7">
        <f t="shared" si="9"/>
        <v>0</v>
      </c>
      <c r="AK45" s="7">
        <f t="shared" si="10"/>
        <v>0</v>
      </c>
      <c r="AL45" s="7">
        <f t="shared" si="11"/>
        <v>0</v>
      </c>
      <c r="AM45" s="7">
        <f t="shared" si="12"/>
        <v>0</v>
      </c>
    </row>
    <row r="46" spans="1:39" s="11" customFormat="1" ht="15">
      <c r="A46" s="26">
        <v>43</v>
      </c>
      <c r="B46" s="26" t="s">
        <v>31</v>
      </c>
      <c r="C46" s="26" t="s">
        <v>480</v>
      </c>
      <c r="D46" s="26"/>
      <c r="E46" s="35" t="s">
        <v>149</v>
      </c>
      <c r="F46" s="33">
        <v>1</v>
      </c>
      <c r="G46" s="33">
        <v>1</v>
      </c>
      <c r="H46" s="25">
        <f t="shared" si="16"/>
        <v>85.27</v>
      </c>
      <c r="I46" s="26"/>
      <c r="J46" s="26"/>
      <c r="K46" s="26"/>
      <c r="L46" s="16"/>
      <c r="M46" s="26"/>
      <c r="N46" s="26"/>
      <c r="O46" s="26"/>
      <c r="P46" s="26"/>
      <c r="Q46" s="26">
        <v>85.27</v>
      </c>
      <c r="R46" s="26"/>
      <c r="S46" s="26"/>
      <c r="T46" s="26"/>
      <c r="U46" s="26"/>
      <c r="V46" s="26"/>
      <c r="W46" s="26"/>
      <c r="X46" s="26"/>
      <c r="Y46" s="26"/>
      <c r="Z46" s="19">
        <f t="shared" si="15"/>
        <v>85.27</v>
      </c>
      <c r="AA46" s="7">
        <f>SUM(LARGE(AB46:AN46,{1,2,3,4,5,6,7,8}))</f>
        <v>85.27</v>
      </c>
      <c r="AB46" s="7">
        <f t="shared" si="1"/>
        <v>0</v>
      </c>
      <c r="AC46" s="7">
        <f t="shared" si="2"/>
        <v>0</v>
      </c>
      <c r="AD46" s="7">
        <f t="shared" si="3"/>
        <v>0</v>
      </c>
      <c r="AE46" s="7">
        <f t="shared" si="4"/>
        <v>0</v>
      </c>
      <c r="AF46" s="7">
        <f t="shared" si="5"/>
        <v>85.27</v>
      </c>
      <c r="AG46" s="7">
        <f t="shared" si="6"/>
        <v>0</v>
      </c>
      <c r="AH46" s="7">
        <f t="shared" si="7"/>
        <v>0</v>
      </c>
      <c r="AI46" s="7">
        <f t="shared" si="8"/>
        <v>0</v>
      </c>
      <c r="AJ46" s="7">
        <f t="shared" si="9"/>
        <v>0</v>
      </c>
      <c r="AK46" s="7">
        <f t="shared" si="10"/>
        <v>0</v>
      </c>
      <c r="AL46" s="7">
        <f t="shared" si="11"/>
        <v>0</v>
      </c>
      <c r="AM46" s="7">
        <f t="shared" si="12"/>
        <v>0</v>
      </c>
    </row>
    <row r="47" spans="1:39" s="11" customFormat="1" ht="15">
      <c r="A47" s="26">
        <v>44</v>
      </c>
      <c r="B47" s="24" t="s">
        <v>398</v>
      </c>
      <c r="C47" s="24" t="s">
        <v>703</v>
      </c>
      <c r="D47" s="35"/>
      <c r="E47" s="24" t="s">
        <v>60</v>
      </c>
      <c r="F47" s="20">
        <f aca="true" t="shared" si="17" ref="F47:F53">COUNT(I47:Y47)</f>
        <v>1</v>
      </c>
      <c r="G47" s="33">
        <v>1</v>
      </c>
      <c r="H47" s="25">
        <f t="shared" si="16"/>
        <v>85.12</v>
      </c>
      <c r="I47" s="26"/>
      <c r="J47" s="26"/>
      <c r="K47" s="26"/>
      <c r="L47" s="16"/>
      <c r="M47" s="26"/>
      <c r="N47" s="26"/>
      <c r="O47" s="26"/>
      <c r="P47" s="26"/>
      <c r="Q47" s="26"/>
      <c r="R47" s="26"/>
      <c r="S47" s="26"/>
      <c r="T47" s="26"/>
      <c r="U47" s="26"/>
      <c r="V47" s="26">
        <v>85.12</v>
      </c>
      <c r="W47" s="26"/>
      <c r="X47" s="26"/>
      <c r="Y47" s="26"/>
      <c r="Z47" s="19">
        <f t="shared" si="15"/>
        <v>85.12</v>
      </c>
      <c r="AA47" s="7">
        <f>SUM(LARGE(AB47:AN47,{1,2,3,4,5,6,7,8}))</f>
        <v>85.12</v>
      </c>
      <c r="AB47" s="7">
        <f t="shared" si="1"/>
        <v>0</v>
      </c>
      <c r="AC47" s="7">
        <f t="shared" si="2"/>
        <v>0</v>
      </c>
      <c r="AD47" s="7">
        <f t="shared" si="3"/>
        <v>0</v>
      </c>
      <c r="AE47" s="7">
        <f t="shared" si="4"/>
        <v>0</v>
      </c>
      <c r="AF47" s="7">
        <f t="shared" si="5"/>
        <v>85.12</v>
      </c>
      <c r="AG47" s="7">
        <f t="shared" si="6"/>
        <v>0</v>
      </c>
      <c r="AH47" s="7">
        <f t="shared" si="7"/>
        <v>0</v>
      </c>
      <c r="AI47" s="7">
        <f t="shared" si="8"/>
        <v>0</v>
      </c>
      <c r="AJ47" s="7">
        <f t="shared" si="9"/>
        <v>0</v>
      </c>
      <c r="AK47" s="7">
        <f t="shared" si="10"/>
        <v>0</v>
      </c>
      <c r="AL47" s="7">
        <f t="shared" si="11"/>
        <v>0</v>
      </c>
      <c r="AM47" s="7">
        <f t="shared" si="12"/>
        <v>0</v>
      </c>
    </row>
    <row r="48" spans="1:39" s="11" customFormat="1" ht="15">
      <c r="A48" s="26">
        <v>45</v>
      </c>
      <c r="B48" s="24" t="s">
        <v>422</v>
      </c>
      <c r="C48" s="24" t="s">
        <v>485</v>
      </c>
      <c r="D48" s="35"/>
      <c r="E48" s="24" t="s">
        <v>60</v>
      </c>
      <c r="F48" s="20">
        <f t="shared" si="17"/>
        <v>1</v>
      </c>
      <c r="G48" s="33">
        <v>1</v>
      </c>
      <c r="H48" s="25">
        <f t="shared" si="16"/>
        <v>84.26</v>
      </c>
      <c r="I48" s="26"/>
      <c r="J48" s="26"/>
      <c r="K48" s="26"/>
      <c r="L48" s="16"/>
      <c r="M48" s="26"/>
      <c r="N48" s="26"/>
      <c r="O48" s="26"/>
      <c r="P48" s="26"/>
      <c r="Q48" s="26"/>
      <c r="R48" s="26"/>
      <c r="S48" s="26"/>
      <c r="T48" s="26"/>
      <c r="U48" s="26"/>
      <c r="V48" s="26">
        <v>84.26</v>
      </c>
      <c r="W48" s="26"/>
      <c r="X48" s="26"/>
      <c r="Y48" s="26"/>
      <c r="Z48" s="19">
        <f t="shared" si="15"/>
        <v>84.26</v>
      </c>
      <c r="AA48" s="7">
        <f>SUM(LARGE(AB48:AN48,{1,2,3,4,5,6,7,8}))</f>
        <v>84.26</v>
      </c>
      <c r="AB48" s="7">
        <f t="shared" si="1"/>
        <v>0</v>
      </c>
      <c r="AC48" s="7">
        <f t="shared" si="2"/>
        <v>0</v>
      </c>
      <c r="AD48" s="7">
        <f t="shared" si="3"/>
        <v>0</v>
      </c>
      <c r="AE48" s="7">
        <f t="shared" si="4"/>
        <v>0</v>
      </c>
      <c r="AF48" s="7">
        <f t="shared" si="5"/>
        <v>84.26</v>
      </c>
      <c r="AG48" s="7">
        <f t="shared" si="6"/>
        <v>0</v>
      </c>
      <c r="AH48" s="7">
        <f t="shared" si="7"/>
        <v>0</v>
      </c>
      <c r="AI48" s="7">
        <f t="shared" si="8"/>
        <v>0</v>
      </c>
      <c r="AJ48" s="7">
        <f t="shared" si="9"/>
        <v>0</v>
      </c>
      <c r="AK48" s="7">
        <f t="shared" si="10"/>
        <v>0</v>
      </c>
      <c r="AL48" s="7">
        <f t="shared" si="11"/>
        <v>0</v>
      </c>
      <c r="AM48" s="7">
        <f t="shared" si="12"/>
        <v>0</v>
      </c>
    </row>
    <row r="49" spans="1:39" s="11" customFormat="1" ht="15">
      <c r="A49" s="26">
        <v>46</v>
      </c>
      <c r="B49" s="26" t="s">
        <v>224</v>
      </c>
      <c r="C49" s="26" t="s">
        <v>477</v>
      </c>
      <c r="D49" s="26"/>
      <c r="E49" s="35" t="s">
        <v>74</v>
      </c>
      <c r="F49" s="20">
        <f t="shared" si="17"/>
        <v>1</v>
      </c>
      <c r="G49" s="33">
        <v>1</v>
      </c>
      <c r="H49" s="25">
        <f t="shared" si="16"/>
        <v>83.77</v>
      </c>
      <c r="I49" s="26"/>
      <c r="J49" s="26"/>
      <c r="K49" s="26"/>
      <c r="L49" s="16">
        <v>83.77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9">
        <f aca="true" t="shared" si="18" ref="Z49:Z80">SUM(I49:Y49)</f>
        <v>83.77</v>
      </c>
      <c r="AA49" s="7">
        <f>SUM(LARGE(AB49:AN49,{1,2,3,4,5,6,7,8}))</f>
        <v>83.77</v>
      </c>
      <c r="AB49" s="7">
        <f t="shared" si="1"/>
        <v>83.77</v>
      </c>
      <c r="AC49" s="7">
        <f t="shared" si="2"/>
        <v>0</v>
      </c>
      <c r="AD49" s="7">
        <f t="shared" si="3"/>
        <v>0</v>
      </c>
      <c r="AE49" s="7">
        <f t="shared" si="4"/>
        <v>0</v>
      </c>
      <c r="AF49" s="7">
        <f t="shared" si="5"/>
        <v>0</v>
      </c>
      <c r="AG49" s="7">
        <f t="shared" si="6"/>
        <v>0</v>
      </c>
      <c r="AH49" s="7">
        <f t="shared" si="7"/>
        <v>0</v>
      </c>
      <c r="AI49" s="7">
        <f t="shared" si="8"/>
        <v>0</v>
      </c>
      <c r="AJ49" s="7">
        <f t="shared" si="9"/>
        <v>0</v>
      </c>
      <c r="AK49" s="7">
        <f t="shared" si="10"/>
        <v>0</v>
      </c>
      <c r="AL49" s="7">
        <f t="shared" si="11"/>
        <v>0</v>
      </c>
      <c r="AM49" s="7">
        <f t="shared" si="12"/>
        <v>0</v>
      </c>
    </row>
    <row r="50" spans="1:39" s="11" customFormat="1" ht="15">
      <c r="A50" s="26">
        <v>47</v>
      </c>
      <c r="B50" s="24" t="s">
        <v>224</v>
      </c>
      <c r="C50" s="24" t="s">
        <v>225</v>
      </c>
      <c r="D50" s="35"/>
      <c r="E50" s="24" t="s">
        <v>60</v>
      </c>
      <c r="F50" s="20">
        <f t="shared" si="17"/>
        <v>1</v>
      </c>
      <c r="G50" s="20">
        <v>1</v>
      </c>
      <c r="H50" s="25">
        <f t="shared" si="16"/>
        <v>83.52</v>
      </c>
      <c r="I50" s="26"/>
      <c r="J50" s="26">
        <v>83.52</v>
      </c>
      <c r="K50" s="26"/>
      <c r="L50" s="1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9">
        <f t="shared" si="18"/>
        <v>83.52</v>
      </c>
      <c r="AA50" s="7">
        <f>SUM(LARGE(AB50:AN50,{1,2,3,4,5,6,7,8}))</f>
        <v>83.52</v>
      </c>
      <c r="AB50" s="7">
        <f t="shared" si="1"/>
        <v>83.52</v>
      </c>
      <c r="AC50" s="7">
        <f t="shared" si="2"/>
        <v>0</v>
      </c>
      <c r="AD50" s="7">
        <f t="shared" si="3"/>
        <v>0</v>
      </c>
      <c r="AE50" s="7">
        <f t="shared" si="4"/>
        <v>0</v>
      </c>
      <c r="AF50" s="7">
        <f t="shared" si="5"/>
        <v>0</v>
      </c>
      <c r="AG50" s="7">
        <f t="shared" si="6"/>
        <v>0</v>
      </c>
      <c r="AH50" s="7">
        <f t="shared" si="7"/>
        <v>0</v>
      </c>
      <c r="AI50" s="7">
        <f t="shared" si="8"/>
        <v>0</v>
      </c>
      <c r="AJ50" s="7">
        <f t="shared" si="9"/>
        <v>0</v>
      </c>
      <c r="AK50" s="7">
        <f t="shared" si="10"/>
        <v>0</v>
      </c>
      <c r="AL50" s="7">
        <f t="shared" si="11"/>
        <v>0</v>
      </c>
      <c r="AM50" s="7">
        <f t="shared" si="12"/>
        <v>0</v>
      </c>
    </row>
    <row r="51" spans="1:39" s="11" customFormat="1" ht="15">
      <c r="A51" s="26">
        <v>48</v>
      </c>
      <c r="B51" s="24" t="s">
        <v>391</v>
      </c>
      <c r="C51" s="24" t="s">
        <v>123</v>
      </c>
      <c r="D51" s="35"/>
      <c r="E51" s="24" t="s">
        <v>60</v>
      </c>
      <c r="F51" s="20">
        <f t="shared" si="17"/>
        <v>1</v>
      </c>
      <c r="G51" s="33">
        <v>1</v>
      </c>
      <c r="H51" s="25">
        <f t="shared" si="16"/>
        <v>81.45</v>
      </c>
      <c r="I51" s="26"/>
      <c r="J51" s="26"/>
      <c r="K51" s="26"/>
      <c r="L51" s="16"/>
      <c r="M51" s="26"/>
      <c r="N51" s="26"/>
      <c r="O51" s="26"/>
      <c r="P51" s="26"/>
      <c r="Q51" s="26"/>
      <c r="R51" s="26"/>
      <c r="S51" s="26"/>
      <c r="T51" s="26"/>
      <c r="U51" s="26">
        <v>81.45</v>
      </c>
      <c r="V51" s="26"/>
      <c r="W51" s="26"/>
      <c r="X51" s="26"/>
      <c r="Y51" s="26"/>
      <c r="Z51" s="19">
        <f t="shared" si="18"/>
        <v>81.45</v>
      </c>
      <c r="AA51" s="7">
        <f>SUM(LARGE(AB51:AN51,{1,2,3,4,5,6,7,8}))</f>
        <v>81.45</v>
      </c>
      <c r="AB51" s="7">
        <f t="shared" si="1"/>
        <v>0</v>
      </c>
      <c r="AC51" s="7">
        <f t="shared" si="2"/>
        <v>0</v>
      </c>
      <c r="AD51" s="7">
        <f t="shared" si="3"/>
        <v>0</v>
      </c>
      <c r="AE51" s="7">
        <f t="shared" si="4"/>
        <v>0</v>
      </c>
      <c r="AF51" s="7">
        <f t="shared" si="5"/>
        <v>81.45</v>
      </c>
      <c r="AG51" s="7">
        <f t="shared" si="6"/>
        <v>0</v>
      </c>
      <c r="AH51" s="7">
        <f t="shared" si="7"/>
        <v>0</v>
      </c>
      <c r="AI51" s="7">
        <f t="shared" si="8"/>
        <v>0</v>
      </c>
      <c r="AJ51" s="7">
        <f t="shared" si="9"/>
        <v>0</v>
      </c>
      <c r="AK51" s="7">
        <f t="shared" si="10"/>
        <v>0</v>
      </c>
      <c r="AL51" s="7">
        <f t="shared" si="11"/>
        <v>0</v>
      </c>
      <c r="AM51" s="7">
        <f t="shared" si="12"/>
        <v>0</v>
      </c>
    </row>
    <row r="52" spans="1:39" s="11" customFormat="1" ht="15">
      <c r="A52" s="26">
        <v>49</v>
      </c>
      <c r="B52" s="26" t="s">
        <v>224</v>
      </c>
      <c r="C52" s="26" t="s">
        <v>477</v>
      </c>
      <c r="D52" s="26"/>
      <c r="E52" s="35" t="s">
        <v>74</v>
      </c>
      <c r="F52" s="20">
        <f t="shared" si="17"/>
        <v>1</v>
      </c>
      <c r="G52" s="33">
        <v>1</v>
      </c>
      <c r="H52" s="25">
        <f t="shared" si="16"/>
        <v>81.38</v>
      </c>
      <c r="I52" s="26"/>
      <c r="J52" s="26"/>
      <c r="K52" s="26"/>
      <c r="L52" s="1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>
        <v>81.38</v>
      </c>
      <c r="Z52" s="19">
        <f t="shared" si="18"/>
        <v>81.38</v>
      </c>
      <c r="AA52" s="7">
        <f>SUM(LARGE(AB52:AN52,{1,2,3,4,5,6,7,8}))</f>
        <v>81.38</v>
      </c>
      <c r="AB52" s="7">
        <f t="shared" si="1"/>
        <v>0</v>
      </c>
      <c r="AC52" s="7">
        <f t="shared" si="2"/>
        <v>0</v>
      </c>
      <c r="AD52" s="7">
        <f t="shared" si="3"/>
        <v>0</v>
      </c>
      <c r="AE52" s="7">
        <f t="shared" si="4"/>
        <v>0</v>
      </c>
      <c r="AF52" s="7">
        <f t="shared" si="5"/>
        <v>81.38</v>
      </c>
      <c r="AG52" s="7">
        <f t="shared" si="6"/>
        <v>0</v>
      </c>
      <c r="AH52" s="7">
        <f t="shared" si="7"/>
        <v>0</v>
      </c>
      <c r="AI52" s="7">
        <f t="shared" si="8"/>
        <v>0</v>
      </c>
      <c r="AJ52" s="7">
        <f t="shared" si="9"/>
        <v>0</v>
      </c>
      <c r="AK52" s="7">
        <f t="shared" si="10"/>
        <v>0</v>
      </c>
      <c r="AL52" s="7">
        <f t="shared" si="11"/>
        <v>0</v>
      </c>
      <c r="AM52" s="7">
        <f t="shared" si="12"/>
        <v>0</v>
      </c>
    </row>
    <row r="53" spans="1:39" s="11" customFormat="1" ht="15">
      <c r="A53" s="26">
        <v>50</v>
      </c>
      <c r="B53" s="26" t="s">
        <v>541</v>
      </c>
      <c r="C53" s="26" t="s">
        <v>197</v>
      </c>
      <c r="D53" s="26"/>
      <c r="E53" s="35"/>
      <c r="F53" s="20">
        <f t="shared" si="17"/>
        <v>1</v>
      </c>
      <c r="G53" s="33">
        <v>1</v>
      </c>
      <c r="H53" s="25">
        <f t="shared" si="16"/>
        <v>81.16</v>
      </c>
      <c r="I53" s="26"/>
      <c r="J53" s="26"/>
      <c r="K53" s="26"/>
      <c r="L53" s="1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>
        <v>81.16</v>
      </c>
      <c r="X53" s="26"/>
      <c r="Y53" s="26"/>
      <c r="Z53" s="19">
        <f t="shared" si="18"/>
        <v>81.16</v>
      </c>
      <c r="AA53" s="7">
        <f>SUM(LARGE(AB53:AN53,{1,2,3,4,5,6,7,8}))</f>
        <v>81.16</v>
      </c>
      <c r="AB53" s="7">
        <f t="shared" si="1"/>
        <v>0</v>
      </c>
      <c r="AC53" s="7">
        <f t="shared" si="2"/>
        <v>0</v>
      </c>
      <c r="AD53" s="7">
        <f t="shared" si="3"/>
        <v>0</v>
      </c>
      <c r="AE53" s="7">
        <f t="shared" si="4"/>
        <v>0</v>
      </c>
      <c r="AF53" s="7">
        <f t="shared" si="5"/>
        <v>81.16</v>
      </c>
      <c r="AG53" s="7">
        <f t="shared" si="6"/>
        <v>0</v>
      </c>
      <c r="AH53" s="7">
        <f t="shared" si="7"/>
        <v>0</v>
      </c>
      <c r="AI53" s="7">
        <f t="shared" si="8"/>
        <v>0</v>
      </c>
      <c r="AJ53" s="7">
        <f t="shared" si="9"/>
        <v>0</v>
      </c>
      <c r="AK53" s="7">
        <f t="shared" si="10"/>
        <v>0</v>
      </c>
      <c r="AL53" s="7">
        <f t="shared" si="11"/>
        <v>0</v>
      </c>
      <c r="AM53" s="7">
        <f t="shared" si="12"/>
        <v>0</v>
      </c>
    </row>
    <row r="54" spans="1:39" s="11" customFormat="1" ht="15">
      <c r="A54" s="26">
        <v>51</v>
      </c>
      <c r="B54" s="26" t="s">
        <v>327</v>
      </c>
      <c r="C54" s="26" t="s">
        <v>518</v>
      </c>
      <c r="D54" s="26"/>
      <c r="E54" s="35" t="s">
        <v>519</v>
      </c>
      <c r="F54" s="33">
        <v>1</v>
      </c>
      <c r="G54" s="33">
        <v>1</v>
      </c>
      <c r="H54" s="25">
        <f t="shared" si="16"/>
        <v>80.13</v>
      </c>
      <c r="I54" s="26"/>
      <c r="J54" s="26"/>
      <c r="K54" s="26"/>
      <c r="L54" s="16"/>
      <c r="M54" s="26"/>
      <c r="N54" s="26"/>
      <c r="O54" s="26"/>
      <c r="P54" s="26"/>
      <c r="Q54" s="26">
        <v>80.13</v>
      </c>
      <c r="R54" s="26"/>
      <c r="S54" s="26"/>
      <c r="T54" s="26"/>
      <c r="U54" s="26"/>
      <c r="V54" s="26"/>
      <c r="W54" s="26"/>
      <c r="X54" s="26"/>
      <c r="Y54" s="26"/>
      <c r="Z54" s="19">
        <f t="shared" si="18"/>
        <v>80.13</v>
      </c>
      <c r="AA54" s="7">
        <f>SUM(LARGE(AB54:AN54,{1,2,3,4,5,6,7,8}))</f>
        <v>80.13</v>
      </c>
      <c r="AB54" s="7">
        <f t="shared" si="1"/>
        <v>0</v>
      </c>
      <c r="AC54" s="7">
        <f t="shared" si="2"/>
        <v>0</v>
      </c>
      <c r="AD54" s="7">
        <f t="shared" si="3"/>
        <v>0</v>
      </c>
      <c r="AE54" s="7">
        <f t="shared" si="4"/>
        <v>0</v>
      </c>
      <c r="AF54" s="7">
        <f t="shared" si="5"/>
        <v>80.13</v>
      </c>
      <c r="AG54" s="7">
        <f t="shared" si="6"/>
        <v>0</v>
      </c>
      <c r="AH54" s="7">
        <f t="shared" si="7"/>
        <v>0</v>
      </c>
      <c r="AI54" s="7">
        <f t="shared" si="8"/>
        <v>0</v>
      </c>
      <c r="AJ54" s="7">
        <f t="shared" si="9"/>
        <v>0</v>
      </c>
      <c r="AK54" s="7">
        <f t="shared" si="10"/>
        <v>0</v>
      </c>
      <c r="AL54" s="7">
        <f t="shared" si="11"/>
        <v>0</v>
      </c>
      <c r="AM54" s="7">
        <f t="shared" si="12"/>
        <v>0</v>
      </c>
    </row>
    <row r="55" spans="1:39" s="11" customFormat="1" ht="15">
      <c r="A55" s="26">
        <v>52</v>
      </c>
      <c r="B55" s="24" t="s">
        <v>665</v>
      </c>
      <c r="C55" s="24" t="s">
        <v>657</v>
      </c>
      <c r="D55" s="35"/>
      <c r="E55" s="24" t="s">
        <v>666</v>
      </c>
      <c r="F55" s="20">
        <f aca="true" t="shared" si="19" ref="F55:F67">COUNT(I55:Y55)</f>
        <v>1</v>
      </c>
      <c r="G55" s="20">
        <v>1</v>
      </c>
      <c r="H55" s="25">
        <f t="shared" si="16"/>
        <v>79.63</v>
      </c>
      <c r="I55" s="26"/>
      <c r="J55" s="26"/>
      <c r="K55" s="26"/>
      <c r="L55" s="16"/>
      <c r="M55" s="26"/>
      <c r="N55" s="26"/>
      <c r="O55" s="26"/>
      <c r="P55" s="26"/>
      <c r="Q55" s="26"/>
      <c r="R55" s="26"/>
      <c r="S55" s="26">
        <v>79.63</v>
      </c>
      <c r="T55" s="26"/>
      <c r="U55" s="26"/>
      <c r="V55" s="26"/>
      <c r="W55" s="26"/>
      <c r="X55" s="26"/>
      <c r="Y55" s="26"/>
      <c r="Z55" s="19">
        <f t="shared" si="18"/>
        <v>79.63</v>
      </c>
      <c r="AA55" s="7">
        <f>SUM(LARGE(AB55:AN55,{1,2,3,4,5,6,7,8}))</f>
        <v>79.63</v>
      </c>
      <c r="AB55" s="7">
        <f t="shared" si="1"/>
        <v>0</v>
      </c>
      <c r="AC55" s="7">
        <f t="shared" si="2"/>
        <v>0</v>
      </c>
      <c r="AD55" s="7">
        <f t="shared" si="3"/>
        <v>0</v>
      </c>
      <c r="AE55" s="7">
        <f t="shared" si="4"/>
        <v>0</v>
      </c>
      <c r="AF55" s="7">
        <f t="shared" si="5"/>
        <v>79.63</v>
      </c>
      <c r="AG55" s="7">
        <f t="shared" si="6"/>
        <v>0</v>
      </c>
      <c r="AH55" s="7">
        <f t="shared" si="7"/>
        <v>0</v>
      </c>
      <c r="AI55" s="7">
        <f t="shared" si="8"/>
        <v>0</v>
      </c>
      <c r="AJ55" s="7">
        <f t="shared" si="9"/>
        <v>0</v>
      </c>
      <c r="AK55" s="7">
        <f t="shared" si="10"/>
        <v>0</v>
      </c>
      <c r="AL55" s="7">
        <f t="shared" si="11"/>
        <v>0</v>
      </c>
      <c r="AM55" s="7">
        <f t="shared" si="12"/>
        <v>0</v>
      </c>
    </row>
    <row r="56" spans="1:39" s="11" customFormat="1" ht="15">
      <c r="A56" s="26">
        <v>53</v>
      </c>
      <c r="B56" s="24" t="s">
        <v>220</v>
      </c>
      <c r="C56" s="24" t="s">
        <v>667</v>
      </c>
      <c r="D56" s="35"/>
      <c r="E56" s="24" t="s">
        <v>60</v>
      </c>
      <c r="F56" s="20">
        <f t="shared" si="19"/>
        <v>1</v>
      </c>
      <c r="G56" s="20">
        <v>1</v>
      </c>
      <c r="H56" s="25">
        <f t="shared" si="16"/>
        <v>79.53</v>
      </c>
      <c r="I56" s="26"/>
      <c r="J56" s="26"/>
      <c r="K56" s="26"/>
      <c r="L56" s="16"/>
      <c r="M56" s="26"/>
      <c r="N56" s="26"/>
      <c r="O56" s="26"/>
      <c r="P56" s="26"/>
      <c r="Q56" s="26"/>
      <c r="R56" s="26"/>
      <c r="S56" s="26">
        <v>79.53</v>
      </c>
      <c r="T56" s="26"/>
      <c r="U56" s="26"/>
      <c r="V56" s="26"/>
      <c r="W56" s="26"/>
      <c r="X56" s="26"/>
      <c r="Y56" s="26"/>
      <c r="Z56" s="19">
        <f t="shared" si="18"/>
        <v>79.53</v>
      </c>
      <c r="AA56" s="7">
        <f>SUM(LARGE(AB56:AN56,{1,2,3,4,5,6,7,8}))</f>
        <v>79.53</v>
      </c>
      <c r="AB56" s="7">
        <f t="shared" si="1"/>
        <v>0</v>
      </c>
      <c r="AC56" s="7">
        <f t="shared" si="2"/>
        <v>0</v>
      </c>
      <c r="AD56" s="7">
        <f t="shared" si="3"/>
        <v>0</v>
      </c>
      <c r="AE56" s="7">
        <f t="shared" si="4"/>
        <v>0</v>
      </c>
      <c r="AF56" s="7">
        <f t="shared" si="5"/>
        <v>79.53</v>
      </c>
      <c r="AG56" s="7">
        <f t="shared" si="6"/>
        <v>0</v>
      </c>
      <c r="AH56" s="7">
        <f t="shared" si="7"/>
        <v>0</v>
      </c>
      <c r="AI56" s="7">
        <f t="shared" si="8"/>
        <v>0</v>
      </c>
      <c r="AJ56" s="7">
        <f t="shared" si="9"/>
        <v>0</v>
      </c>
      <c r="AK56" s="7">
        <f t="shared" si="10"/>
        <v>0</v>
      </c>
      <c r="AL56" s="7">
        <f t="shared" si="11"/>
        <v>0</v>
      </c>
      <c r="AM56" s="7">
        <f t="shared" si="12"/>
        <v>0</v>
      </c>
    </row>
    <row r="57" spans="1:39" s="11" customFormat="1" ht="15">
      <c r="A57" s="26">
        <v>54</v>
      </c>
      <c r="B57" s="26" t="s">
        <v>215</v>
      </c>
      <c r="C57" s="26" t="s">
        <v>632</v>
      </c>
      <c r="D57" s="26"/>
      <c r="E57" s="35" t="s">
        <v>61</v>
      </c>
      <c r="F57" s="20">
        <f t="shared" si="19"/>
        <v>1</v>
      </c>
      <c r="G57" s="33">
        <v>1</v>
      </c>
      <c r="H57" s="25">
        <f t="shared" si="16"/>
        <v>79.4</v>
      </c>
      <c r="I57" s="26"/>
      <c r="J57" s="26"/>
      <c r="K57" s="26"/>
      <c r="L57" s="16"/>
      <c r="M57" s="26"/>
      <c r="N57" s="26">
        <v>79.4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9">
        <f t="shared" si="18"/>
        <v>79.4</v>
      </c>
      <c r="AA57" s="7">
        <f>SUM(LARGE(AB57:AN57,{1,2,3,4,5,6,7,8}))</f>
        <v>79.4</v>
      </c>
      <c r="AB57" s="7">
        <f t="shared" si="1"/>
        <v>79.4</v>
      </c>
      <c r="AC57" s="7">
        <f t="shared" si="2"/>
        <v>0</v>
      </c>
      <c r="AD57" s="7">
        <f t="shared" si="3"/>
        <v>0</v>
      </c>
      <c r="AE57" s="7">
        <f t="shared" si="4"/>
        <v>0</v>
      </c>
      <c r="AF57" s="7">
        <f t="shared" si="5"/>
        <v>0</v>
      </c>
      <c r="AG57" s="7">
        <f t="shared" si="6"/>
        <v>0</v>
      </c>
      <c r="AH57" s="7">
        <f t="shared" si="7"/>
        <v>0</v>
      </c>
      <c r="AI57" s="7">
        <f t="shared" si="8"/>
        <v>0</v>
      </c>
      <c r="AJ57" s="7">
        <f t="shared" si="9"/>
        <v>0</v>
      </c>
      <c r="AK57" s="7">
        <f t="shared" si="10"/>
        <v>0</v>
      </c>
      <c r="AL57" s="7">
        <f t="shared" si="11"/>
        <v>0</v>
      </c>
      <c r="AM57" s="7">
        <f t="shared" si="12"/>
        <v>0</v>
      </c>
    </row>
    <row r="58" spans="1:39" s="11" customFormat="1" ht="15">
      <c r="A58" s="26">
        <v>55</v>
      </c>
      <c r="B58" s="26" t="s">
        <v>31</v>
      </c>
      <c r="C58" s="26" t="s">
        <v>71</v>
      </c>
      <c r="D58" s="26"/>
      <c r="E58" s="35" t="s">
        <v>60</v>
      </c>
      <c r="F58" s="20">
        <f t="shared" si="19"/>
        <v>1</v>
      </c>
      <c r="G58" s="33">
        <v>1</v>
      </c>
      <c r="H58" s="25">
        <f t="shared" si="16"/>
        <v>79.12</v>
      </c>
      <c r="I58" s="26"/>
      <c r="J58" s="26"/>
      <c r="K58" s="26"/>
      <c r="L58" s="16"/>
      <c r="M58" s="26"/>
      <c r="N58" s="26"/>
      <c r="O58" s="26"/>
      <c r="P58" s="26"/>
      <c r="Q58" s="26">
        <v>79.12</v>
      </c>
      <c r="R58" s="26"/>
      <c r="S58" s="26"/>
      <c r="T58" s="26"/>
      <c r="U58" s="26"/>
      <c r="V58" s="26"/>
      <c r="W58" s="26"/>
      <c r="X58" s="26"/>
      <c r="Y58" s="26"/>
      <c r="Z58" s="19">
        <f t="shared" si="18"/>
        <v>79.12</v>
      </c>
      <c r="AA58" s="7">
        <f>SUM(LARGE(AB58:AN58,{1,2,3,4,5,6,7,8}))</f>
        <v>79.12</v>
      </c>
      <c r="AB58" s="7">
        <f t="shared" si="1"/>
        <v>0</v>
      </c>
      <c r="AC58" s="7">
        <f t="shared" si="2"/>
        <v>0</v>
      </c>
      <c r="AD58" s="7">
        <f t="shared" si="3"/>
        <v>0</v>
      </c>
      <c r="AE58" s="7">
        <f t="shared" si="4"/>
        <v>0</v>
      </c>
      <c r="AF58" s="7">
        <f t="shared" si="5"/>
        <v>79.12</v>
      </c>
      <c r="AG58" s="7">
        <f t="shared" si="6"/>
        <v>0</v>
      </c>
      <c r="AH58" s="7">
        <f t="shared" si="7"/>
        <v>0</v>
      </c>
      <c r="AI58" s="7">
        <f t="shared" si="8"/>
        <v>0</v>
      </c>
      <c r="AJ58" s="7">
        <f t="shared" si="9"/>
        <v>0</v>
      </c>
      <c r="AK58" s="7">
        <f t="shared" si="10"/>
        <v>0</v>
      </c>
      <c r="AL58" s="7">
        <f t="shared" si="11"/>
        <v>0</v>
      </c>
      <c r="AM58" s="7">
        <f t="shared" si="12"/>
        <v>0</v>
      </c>
    </row>
    <row r="59" spans="1:39" s="11" customFormat="1" ht="15">
      <c r="A59" s="26">
        <v>56</v>
      </c>
      <c r="B59" s="26" t="s">
        <v>421</v>
      </c>
      <c r="C59" s="26" t="s">
        <v>420</v>
      </c>
      <c r="D59" s="26"/>
      <c r="E59" s="35" t="s">
        <v>60</v>
      </c>
      <c r="F59" s="20">
        <f t="shared" si="19"/>
        <v>1</v>
      </c>
      <c r="G59" s="33">
        <v>1</v>
      </c>
      <c r="H59" s="25">
        <f t="shared" si="16"/>
        <v>79.07</v>
      </c>
      <c r="I59" s="26"/>
      <c r="J59" s="26"/>
      <c r="K59" s="26">
        <v>79.07</v>
      </c>
      <c r="L59" s="1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9">
        <f t="shared" si="18"/>
        <v>79.07</v>
      </c>
      <c r="AA59" s="7">
        <f>SUM(LARGE(AB59:AN59,{1,2,3,4,5,6,7,8}))</f>
        <v>79.07</v>
      </c>
      <c r="AB59" s="7">
        <f t="shared" si="1"/>
        <v>79.07</v>
      </c>
      <c r="AC59" s="7">
        <f t="shared" si="2"/>
        <v>0</v>
      </c>
      <c r="AD59" s="7">
        <f t="shared" si="3"/>
        <v>0</v>
      </c>
      <c r="AE59" s="7">
        <f t="shared" si="4"/>
        <v>0</v>
      </c>
      <c r="AF59" s="7">
        <f t="shared" si="5"/>
        <v>0</v>
      </c>
      <c r="AG59" s="7">
        <f t="shared" si="6"/>
        <v>0</v>
      </c>
      <c r="AH59" s="7">
        <f t="shared" si="7"/>
        <v>0</v>
      </c>
      <c r="AI59" s="7">
        <f t="shared" si="8"/>
        <v>0</v>
      </c>
      <c r="AJ59" s="7">
        <f t="shared" si="9"/>
        <v>0</v>
      </c>
      <c r="AK59" s="7">
        <f t="shared" si="10"/>
        <v>0</v>
      </c>
      <c r="AL59" s="7">
        <f t="shared" si="11"/>
        <v>0</v>
      </c>
      <c r="AM59" s="7">
        <f t="shared" si="12"/>
        <v>0</v>
      </c>
    </row>
    <row r="60" spans="1:39" s="11" customFormat="1" ht="15">
      <c r="A60" s="26">
        <v>57</v>
      </c>
      <c r="B60" s="24" t="s">
        <v>438</v>
      </c>
      <c r="C60" s="24" t="s">
        <v>675</v>
      </c>
      <c r="D60" s="35"/>
      <c r="E60" s="24" t="s">
        <v>60</v>
      </c>
      <c r="F60" s="20">
        <f t="shared" si="19"/>
        <v>1</v>
      </c>
      <c r="G60" s="33">
        <v>1</v>
      </c>
      <c r="H60" s="25">
        <f t="shared" si="16"/>
        <v>78.94</v>
      </c>
      <c r="I60" s="26"/>
      <c r="J60" s="26"/>
      <c r="K60" s="26"/>
      <c r="L60" s="16"/>
      <c r="M60" s="26"/>
      <c r="N60" s="26"/>
      <c r="O60" s="26"/>
      <c r="P60" s="26"/>
      <c r="Q60" s="26"/>
      <c r="R60" s="26"/>
      <c r="S60" s="26"/>
      <c r="T60" s="26"/>
      <c r="U60" s="26">
        <v>78.94</v>
      </c>
      <c r="V60" s="26"/>
      <c r="W60" s="26"/>
      <c r="X60" s="26"/>
      <c r="Y60" s="26"/>
      <c r="Z60" s="19">
        <f t="shared" si="18"/>
        <v>78.94</v>
      </c>
      <c r="AA60" s="7">
        <f>SUM(LARGE(AB60:AN60,{1,2,3,4,5,6,7,8}))</f>
        <v>78.94</v>
      </c>
      <c r="AB60" s="7">
        <f t="shared" si="1"/>
        <v>0</v>
      </c>
      <c r="AC60" s="7">
        <f t="shared" si="2"/>
        <v>0</v>
      </c>
      <c r="AD60" s="7">
        <f t="shared" si="3"/>
        <v>0</v>
      </c>
      <c r="AE60" s="7">
        <f t="shared" si="4"/>
        <v>0</v>
      </c>
      <c r="AF60" s="7">
        <f t="shared" si="5"/>
        <v>78.94</v>
      </c>
      <c r="AG60" s="7">
        <f t="shared" si="6"/>
        <v>0</v>
      </c>
      <c r="AH60" s="7">
        <f t="shared" si="7"/>
        <v>0</v>
      </c>
      <c r="AI60" s="7">
        <f t="shared" si="8"/>
        <v>0</v>
      </c>
      <c r="AJ60" s="7">
        <f t="shared" si="9"/>
        <v>0</v>
      </c>
      <c r="AK60" s="7">
        <f t="shared" si="10"/>
        <v>0</v>
      </c>
      <c r="AL60" s="7">
        <f t="shared" si="11"/>
        <v>0</v>
      </c>
      <c r="AM60" s="7">
        <f t="shared" si="12"/>
        <v>0</v>
      </c>
    </row>
    <row r="61" spans="1:39" s="11" customFormat="1" ht="15">
      <c r="A61" s="26">
        <v>58</v>
      </c>
      <c r="B61" s="26" t="s">
        <v>633</v>
      </c>
      <c r="C61" s="26" t="s">
        <v>634</v>
      </c>
      <c r="D61" s="26"/>
      <c r="E61" s="35" t="s">
        <v>635</v>
      </c>
      <c r="F61" s="20">
        <f t="shared" si="19"/>
        <v>1</v>
      </c>
      <c r="G61" s="33">
        <v>1</v>
      </c>
      <c r="H61" s="25">
        <f t="shared" si="16"/>
        <v>77.39</v>
      </c>
      <c r="I61" s="26"/>
      <c r="J61" s="26"/>
      <c r="K61" s="26"/>
      <c r="L61" s="16"/>
      <c r="M61" s="26"/>
      <c r="N61" s="26">
        <v>77.39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9">
        <f t="shared" si="18"/>
        <v>77.39</v>
      </c>
      <c r="AA61" s="7">
        <f>SUM(LARGE(AB61:AN61,{1,2,3,4,5,6,7,8}))</f>
        <v>77.39</v>
      </c>
      <c r="AB61" s="7">
        <f t="shared" si="1"/>
        <v>77.39</v>
      </c>
      <c r="AC61" s="7">
        <f t="shared" si="2"/>
        <v>0</v>
      </c>
      <c r="AD61" s="7">
        <f t="shared" si="3"/>
        <v>0</v>
      </c>
      <c r="AE61" s="7">
        <f t="shared" si="4"/>
        <v>0</v>
      </c>
      <c r="AF61" s="7">
        <f t="shared" si="5"/>
        <v>0</v>
      </c>
      <c r="AG61" s="7">
        <f t="shared" si="6"/>
        <v>0</v>
      </c>
      <c r="AH61" s="7">
        <f t="shared" si="7"/>
        <v>0</v>
      </c>
      <c r="AI61" s="7">
        <f t="shared" si="8"/>
        <v>0</v>
      </c>
      <c r="AJ61" s="7">
        <f t="shared" si="9"/>
        <v>0</v>
      </c>
      <c r="AK61" s="7">
        <f t="shared" si="10"/>
        <v>0</v>
      </c>
      <c r="AL61" s="7">
        <f t="shared" si="11"/>
        <v>0</v>
      </c>
      <c r="AM61" s="7">
        <f t="shared" si="12"/>
        <v>0</v>
      </c>
    </row>
    <row r="62" spans="1:39" s="11" customFormat="1" ht="15">
      <c r="A62" s="26">
        <v>59</v>
      </c>
      <c r="B62" s="26" t="s">
        <v>314</v>
      </c>
      <c r="C62" s="26" t="s">
        <v>315</v>
      </c>
      <c r="D62" s="26"/>
      <c r="E62" s="35" t="s">
        <v>316</v>
      </c>
      <c r="F62" s="20">
        <f t="shared" si="19"/>
        <v>1</v>
      </c>
      <c r="G62" s="33">
        <v>1</v>
      </c>
      <c r="H62" s="25">
        <f t="shared" si="16"/>
        <v>77.1</v>
      </c>
      <c r="I62" s="26">
        <v>77.1</v>
      </c>
      <c r="J62" s="26"/>
      <c r="K62" s="26"/>
      <c r="L62" s="1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18"/>
        <v>77.1</v>
      </c>
      <c r="AA62" s="7">
        <f>SUM(LARGE(AB62:AN62,{1,2,3,4,5,6,7,8}))</f>
        <v>77.1</v>
      </c>
      <c r="AB62" s="7">
        <f t="shared" si="1"/>
        <v>77.1</v>
      </c>
      <c r="AC62" s="7">
        <f t="shared" si="2"/>
        <v>0</v>
      </c>
      <c r="AD62" s="7">
        <f t="shared" si="3"/>
        <v>0</v>
      </c>
      <c r="AE62" s="7">
        <f t="shared" si="4"/>
        <v>0</v>
      </c>
      <c r="AF62" s="7">
        <f t="shared" si="5"/>
        <v>0</v>
      </c>
      <c r="AG62" s="7">
        <f t="shared" si="6"/>
        <v>0</v>
      </c>
      <c r="AH62" s="7">
        <f t="shared" si="7"/>
        <v>0</v>
      </c>
      <c r="AI62" s="7">
        <f t="shared" si="8"/>
        <v>0</v>
      </c>
      <c r="AJ62" s="7">
        <f t="shared" si="9"/>
        <v>0</v>
      </c>
      <c r="AK62" s="7">
        <f t="shared" si="10"/>
        <v>0</v>
      </c>
      <c r="AL62" s="7">
        <f t="shared" si="11"/>
        <v>0</v>
      </c>
      <c r="AM62" s="7">
        <f t="shared" si="12"/>
        <v>0</v>
      </c>
    </row>
    <row r="63" spans="1:39" s="11" customFormat="1" ht="15">
      <c r="A63" s="26">
        <v>60</v>
      </c>
      <c r="B63" s="26" t="s">
        <v>41</v>
      </c>
      <c r="C63" s="26" t="s">
        <v>310</v>
      </c>
      <c r="D63" s="26"/>
      <c r="E63" s="35" t="s">
        <v>285</v>
      </c>
      <c r="F63" s="20">
        <f t="shared" si="19"/>
        <v>1</v>
      </c>
      <c r="G63" s="20">
        <v>1</v>
      </c>
      <c r="H63" s="25">
        <f t="shared" si="16"/>
        <v>76.86</v>
      </c>
      <c r="I63" s="26"/>
      <c r="J63" s="26"/>
      <c r="K63" s="26"/>
      <c r="L63" s="16"/>
      <c r="M63" s="26">
        <v>76.86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9">
        <f t="shared" si="18"/>
        <v>76.86</v>
      </c>
      <c r="AA63" s="7">
        <f>SUM(LARGE(AB63:AN63,{1,2,3,4,5,6,7,8}))</f>
        <v>76.86</v>
      </c>
      <c r="AB63" s="7">
        <f t="shared" si="1"/>
        <v>76.86</v>
      </c>
      <c r="AC63" s="7">
        <f t="shared" si="2"/>
        <v>0</v>
      </c>
      <c r="AD63" s="7">
        <f t="shared" si="3"/>
        <v>0</v>
      </c>
      <c r="AE63" s="7">
        <f t="shared" si="4"/>
        <v>0</v>
      </c>
      <c r="AF63" s="7">
        <f t="shared" si="5"/>
        <v>0</v>
      </c>
      <c r="AG63" s="7">
        <f t="shared" si="6"/>
        <v>0</v>
      </c>
      <c r="AH63" s="7">
        <f t="shared" si="7"/>
        <v>0</v>
      </c>
      <c r="AI63" s="7">
        <f t="shared" si="8"/>
        <v>0</v>
      </c>
      <c r="AJ63" s="7">
        <f t="shared" si="9"/>
        <v>0</v>
      </c>
      <c r="AK63" s="7">
        <f t="shared" si="10"/>
        <v>0</v>
      </c>
      <c r="AL63" s="7">
        <f t="shared" si="11"/>
        <v>0</v>
      </c>
      <c r="AM63" s="7">
        <f t="shared" si="12"/>
        <v>0</v>
      </c>
    </row>
    <row r="64" spans="1:39" s="11" customFormat="1" ht="15">
      <c r="A64" s="26">
        <v>61</v>
      </c>
      <c r="B64" s="26" t="s">
        <v>229</v>
      </c>
      <c r="C64" s="26" t="s">
        <v>479</v>
      </c>
      <c r="D64" s="26"/>
      <c r="E64" s="35" t="s">
        <v>74</v>
      </c>
      <c r="F64" s="20">
        <f t="shared" si="19"/>
        <v>1</v>
      </c>
      <c r="G64" s="33">
        <v>1</v>
      </c>
      <c r="H64" s="25">
        <f t="shared" si="16"/>
        <v>76.24</v>
      </c>
      <c r="I64" s="26"/>
      <c r="J64" s="26"/>
      <c r="K64" s="26"/>
      <c r="L64" s="16"/>
      <c r="M64" s="26"/>
      <c r="N64" s="26"/>
      <c r="O64" s="26"/>
      <c r="P64" s="26">
        <v>76.24</v>
      </c>
      <c r="Q64" s="26"/>
      <c r="R64" s="26"/>
      <c r="S64" s="26"/>
      <c r="T64" s="26"/>
      <c r="U64" s="26"/>
      <c r="V64" s="26"/>
      <c r="W64" s="26"/>
      <c r="X64" s="26"/>
      <c r="Y64" s="26"/>
      <c r="Z64" s="19">
        <f t="shared" si="18"/>
        <v>76.24</v>
      </c>
      <c r="AA64" s="7">
        <f>SUM(LARGE(AB64:AN64,{1,2,3,4,5,6,7,8}))</f>
        <v>76.24</v>
      </c>
      <c r="AB64" s="7">
        <f t="shared" si="1"/>
        <v>0</v>
      </c>
      <c r="AC64" s="7">
        <f t="shared" si="2"/>
        <v>0</v>
      </c>
      <c r="AD64" s="7">
        <f t="shared" si="3"/>
        <v>0</v>
      </c>
      <c r="AE64" s="7">
        <f t="shared" si="4"/>
        <v>0</v>
      </c>
      <c r="AF64" s="7">
        <f t="shared" si="5"/>
        <v>76.24</v>
      </c>
      <c r="AG64" s="7">
        <f t="shared" si="6"/>
        <v>0</v>
      </c>
      <c r="AH64" s="7">
        <f t="shared" si="7"/>
        <v>0</v>
      </c>
      <c r="AI64" s="7">
        <f t="shared" si="8"/>
        <v>0</v>
      </c>
      <c r="AJ64" s="7">
        <f t="shared" si="9"/>
        <v>0</v>
      </c>
      <c r="AK64" s="7">
        <f t="shared" si="10"/>
        <v>0</v>
      </c>
      <c r="AL64" s="7">
        <f t="shared" si="11"/>
        <v>0</v>
      </c>
      <c r="AM64" s="7">
        <f t="shared" si="12"/>
        <v>0</v>
      </c>
    </row>
    <row r="65" spans="1:39" s="11" customFormat="1" ht="15">
      <c r="A65" s="26">
        <v>62</v>
      </c>
      <c r="B65" s="26" t="s">
        <v>408</v>
      </c>
      <c r="C65" s="26" t="s">
        <v>123</v>
      </c>
      <c r="D65" s="26"/>
      <c r="E65" s="35" t="s">
        <v>478</v>
      </c>
      <c r="F65" s="20">
        <f t="shared" si="19"/>
        <v>1</v>
      </c>
      <c r="G65" s="20">
        <v>1</v>
      </c>
      <c r="H65" s="25">
        <f t="shared" si="16"/>
        <v>74.95</v>
      </c>
      <c r="I65" s="26"/>
      <c r="J65" s="26"/>
      <c r="K65" s="26"/>
      <c r="L65" s="16"/>
      <c r="M65" s="26"/>
      <c r="N65" s="26"/>
      <c r="O65" s="26"/>
      <c r="P65" s="26"/>
      <c r="Q65" s="26"/>
      <c r="R65" s="26"/>
      <c r="S65" s="26"/>
      <c r="T65" s="26">
        <v>74.95</v>
      </c>
      <c r="U65" s="26"/>
      <c r="V65" s="26"/>
      <c r="W65" s="26"/>
      <c r="X65" s="26"/>
      <c r="Y65" s="26"/>
      <c r="Z65" s="19">
        <f t="shared" si="18"/>
        <v>74.95</v>
      </c>
      <c r="AA65" s="7">
        <f>SUM(LARGE(AB65:AN65,{1,2,3,4,5,6,7,8}))</f>
        <v>74.95</v>
      </c>
      <c r="AB65" s="7">
        <f t="shared" si="1"/>
        <v>0</v>
      </c>
      <c r="AC65" s="7">
        <f t="shared" si="2"/>
        <v>0</v>
      </c>
      <c r="AD65" s="7">
        <f t="shared" si="3"/>
        <v>0</v>
      </c>
      <c r="AE65" s="7">
        <f t="shared" si="4"/>
        <v>0</v>
      </c>
      <c r="AF65" s="7">
        <f t="shared" si="5"/>
        <v>74.95</v>
      </c>
      <c r="AG65" s="7">
        <f t="shared" si="6"/>
        <v>0</v>
      </c>
      <c r="AH65" s="7">
        <f t="shared" si="7"/>
        <v>0</v>
      </c>
      <c r="AI65" s="7">
        <f t="shared" si="8"/>
        <v>0</v>
      </c>
      <c r="AJ65" s="7">
        <f t="shared" si="9"/>
        <v>0</v>
      </c>
      <c r="AK65" s="7">
        <f t="shared" si="10"/>
        <v>0</v>
      </c>
      <c r="AL65" s="7">
        <f t="shared" si="11"/>
        <v>0</v>
      </c>
      <c r="AM65" s="7">
        <f t="shared" si="12"/>
        <v>0</v>
      </c>
    </row>
    <row r="66" spans="1:39" s="11" customFormat="1" ht="15">
      <c r="A66" s="26">
        <v>63</v>
      </c>
      <c r="B66" s="26" t="s">
        <v>781</v>
      </c>
      <c r="C66" s="26" t="s">
        <v>181</v>
      </c>
      <c r="D66" s="26"/>
      <c r="E66" s="35" t="s">
        <v>60</v>
      </c>
      <c r="F66" s="20">
        <f t="shared" si="19"/>
        <v>1</v>
      </c>
      <c r="G66" s="33">
        <v>1</v>
      </c>
      <c r="H66" s="25">
        <f t="shared" si="16"/>
        <v>74.47</v>
      </c>
      <c r="I66" s="26"/>
      <c r="J66" s="26"/>
      <c r="K66" s="26"/>
      <c r="L66" s="1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>
        <v>74.47</v>
      </c>
      <c r="Z66" s="19">
        <f t="shared" si="18"/>
        <v>74.47</v>
      </c>
      <c r="AA66" s="7">
        <f>SUM(LARGE(AB66:AN66,{1,2,3,4,5,6,7,8}))</f>
        <v>74.47</v>
      </c>
      <c r="AB66" s="7">
        <f t="shared" si="1"/>
        <v>0</v>
      </c>
      <c r="AC66" s="7">
        <f t="shared" si="2"/>
        <v>0</v>
      </c>
      <c r="AD66" s="7">
        <f t="shared" si="3"/>
        <v>0</v>
      </c>
      <c r="AE66" s="7">
        <f t="shared" si="4"/>
        <v>0</v>
      </c>
      <c r="AF66" s="7">
        <f t="shared" si="5"/>
        <v>74.47</v>
      </c>
      <c r="AG66" s="7">
        <f t="shared" si="6"/>
        <v>0</v>
      </c>
      <c r="AH66" s="7">
        <f t="shared" si="7"/>
        <v>0</v>
      </c>
      <c r="AI66" s="7">
        <f t="shared" si="8"/>
        <v>0</v>
      </c>
      <c r="AJ66" s="7">
        <f t="shared" si="9"/>
        <v>0</v>
      </c>
      <c r="AK66" s="7">
        <f t="shared" si="10"/>
        <v>0</v>
      </c>
      <c r="AL66" s="7">
        <f t="shared" si="11"/>
        <v>0</v>
      </c>
      <c r="AM66" s="7">
        <f t="shared" si="12"/>
        <v>0</v>
      </c>
    </row>
    <row r="67" spans="1:39" s="11" customFormat="1" ht="15">
      <c r="A67" s="26">
        <v>64</v>
      </c>
      <c r="B67" s="26" t="s">
        <v>715</v>
      </c>
      <c r="C67" s="26" t="s">
        <v>236</v>
      </c>
      <c r="D67" s="26"/>
      <c r="E67" s="35"/>
      <c r="F67" s="20">
        <f t="shared" si="19"/>
        <v>1</v>
      </c>
      <c r="G67" s="33">
        <v>1</v>
      </c>
      <c r="H67" s="25">
        <f t="shared" si="16"/>
        <v>74.25</v>
      </c>
      <c r="I67" s="26"/>
      <c r="J67" s="26"/>
      <c r="K67" s="26"/>
      <c r="L67" s="1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74.25</v>
      </c>
      <c r="X67" s="26"/>
      <c r="Y67" s="26"/>
      <c r="Z67" s="19">
        <f t="shared" si="18"/>
        <v>74.25</v>
      </c>
      <c r="AA67" s="7">
        <f>SUM(LARGE(AB67:AN67,{1,2,3,4,5,6,7,8}))</f>
        <v>74.25</v>
      </c>
      <c r="AB67" s="7">
        <f t="shared" si="1"/>
        <v>0</v>
      </c>
      <c r="AC67" s="7">
        <f t="shared" si="2"/>
        <v>0</v>
      </c>
      <c r="AD67" s="7">
        <f t="shared" si="3"/>
        <v>0</v>
      </c>
      <c r="AE67" s="7">
        <f t="shared" si="4"/>
        <v>0</v>
      </c>
      <c r="AF67" s="7">
        <f t="shared" si="5"/>
        <v>74.25</v>
      </c>
      <c r="AG67" s="7">
        <f t="shared" si="6"/>
        <v>0</v>
      </c>
      <c r="AH67" s="7">
        <f t="shared" si="7"/>
        <v>0</v>
      </c>
      <c r="AI67" s="7">
        <f t="shared" si="8"/>
        <v>0</v>
      </c>
      <c r="AJ67" s="7">
        <f t="shared" si="9"/>
        <v>0</v>
      </c>
      <c r="AK67" s="7">
        <f t="shared" si="10"/>
        <v>0</v>
      </c>
      <c r="AL67" s="7">
        <f t="shared" si="11"/>
        <v>0</v>
      </c>
      <c r="AM67" s="7">
        <f t="shared" si="12"/>
        <v>0</v>
      </c>
    </row>
    <row r="68" spans="1:39" s="11" customFormat="1" ht="15">
      <c r="A68" s="26">
        <v>65</v>
      </c>
      <c r="B68" s="26" t="s">
        <v>391</v>
      </c>
      <c r="C68" s="26" t="s">
        <v>520</v>
      </c>
      <c r="D68" s="26"/>
      <c r="E68" s="35" t="s">
        <v>519</v>
      </c>
      <c r="F68" s="33">
        <v>1</v>
      </c>
      <c r="G68" s="33">
        <v>1</v>
      </c>
      <c r="H68" s="25">
        <f t="shared" si="16"/>
        <v>73.06</v>
      </c>
      <c r="I68" s="26"/>
      <c r="J68" s="26"/>
      <c r="K68" s="26"/>
      <c r="L68" s="16"/>
      <c r="M68" s="26"/>
      <c r="N68" s="26"/>
      <c r="O68" s="26"/>
      <c r="P68" s="26"/>
      <c r="Q68" s="26">
        <v>73.06</v>
      </c>
      <c r="R68" s="26"/>
      <c r="S68" s="26"/>
      <c r="T68" s="26"/>
      <c r="U68" s="26"/>
      <c r="V68" s="26"/>
      <c r="W68" s="26"/>
      <c r="X68" s="26"/>
      <c r="Y68" s="26"/>
      <c r="Z68" s="19">
        <f t="shared" si="18"/>
        <v>73.06</v>
      </c>
      <c r="AA68" s="7">
        <f>SUM(LARGE(AB68:AN68,{1,2,3,4,5,6,7,8}))</f>
        <v>73.06</v>
      </c>
      <c r="AB68" s="7">
        <f t="shared" si="1"/>
        <v>0</v>
      </c>
      <c r="AC68" s="7">
        <f t="shared" si="2"/>
        <v>0</v>
      </c>
      <c r="AD68" s="7">
        <f t="shared" si="3"/>
        <v>0</v>
      </c>
      <c r="AE68" s="7">
        <f t="shared" si="4"/>
        <v>0</v>
      </c>
      <c r="AF68" s="7">
        <f t="shared" si="5"/>
        <v>73.06</v>
      </c>
      <c r="AG68" s="7">
        <f t="shared" si="6"/>
        <v>0</v>
      </c>
      <c r="AH68" s="7">
        <f t="shared" si="7"/>
        <v>0</v>
      </c>
      <c r="AI68" s="7">
        <f t="shared" si="8"/>
        <v>0</v>
      </c>
      <c r="AJ68" s="7">
        <f t="shared" si="9"/>
        <v>0</v>
      </c>
      <c r="AK68" s="7">
        <f t="shared" si="10"/>
        <v>0</v>
      </c>
      <c r="AL68" s="7">
        <f t="shared" si="11"/>
        <v>0</v>
      </c>
      <c r="AM68" s="7">
        <f t="shared" si="12"/>
        <v>0</v>
      </c>
    </row>
    <row r="69" spans="1:39" s="11" customFormat="1" ht="15">
      <c r="A69" s="26">
        <v>66</v>
      </c>
      <c r="B69" s="26" t="s">
        <v>541</v>
      </c>
      <c r="C69" s="26" t="s">
        <v>574</v>
      </c>
      <c r="D69" s="26"/>
      <c r="E69" s="35" t="s">
        <v>63</v>
      </c>
      <c r="F69" s="20">
        <f aca="true" t="shared" si="20" ref="F69:F81">COUNT(I69:Y69)</f>
        <v>1</v>
      </c>
      <c r="G69" s="20">
        <v>1</v>
      </c>
      <c r="H69" s="25">
        <f t="shared" si="16"/>
        <v>72.73</v>
      </c>
      <c r="I69" s="26"/>
      <c r="J69" s="26"/>
      <c r="K69" s="26"/>
      <c r="L69" s="16"/>
      <c r="M69" s="26">
        <v>72.73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9">
        <f t="shared" si="18"/>
        <v>72.73</v>
      </c>
      <c r="AA69" s="7">
        <f>SUM(LARGE(AB69:AN69,{1,2,3,4,5,6,7,8}))</f>
        <v>72.73</v>
      </c>
      <c r="AB69" s="7">
        <f t="shared" si="1"/>
        <v>72.73</v>
      </c>
      <c r="AC69" s="7">
        <f t="shared" si="2"/>
        <v>0</v>
      </c>
      <c r="AD69" s="7">
        <f t="shared" si="3"/>
        <v>0</v>
      </c>
      <c r="AE69" s="7">
        <f t="shared" si="4"/>
        <v>0</v>
      </c>
      <c r="AF69" s="7">
        <f t="shared" si="5"/>
        <v>0</v>
      </c>
      <c r="AG69" s="7">
        <f t="shared" si="6"/>
        <v>0</v>
      </c>
      <c r="AH69" s="7">
        <f t="shared" si="7"/>
        <v>0</v>
      </c>
      <c r="AI69" s="7">
        <f t="shared" si="8"/>
        <v>0</v>
      </c>
      <c r="AJ69" s="7">
        <f t="shared" si="9"/>
        <v>0</v>
      </c>
      <c r="AK69" s="7">
        <f t="shared" si="10"/>
        <v>0</v>
      </c>
      <c r="AL69" s="7">
        <f t="shared" si="11"/>
        <v>0</v>
      </c>
      <c r="AM69" s="7">
        <f t="shared" si="12"/>
        <v>0</v>
      </c>
    </row>
    <row r="70" spans="1:39" s="11" customFormat="1" ht="15">
      <c r="A70" s="26">
        <v>67</v>
      </c>
      <c r="B70" s="26" t="s">
        <v>224</v>
      </c>
      <c r="C70" s="26" t="s">
        <v>782</v>
      </c>
      <c r="D70" s="26"/>
      <c r="E70" s="35" t="s">
        <v>74</v>
      </c>
      <c r="F70" s="20">
        <f t="shared" si="20"/>
        <v>1</v>
      </c>
      <c r="G70" s="33">
        <v>1</v>
      </c>
      <c r="H70" s="25">
        <f t="shared" si="16"/>
        <v>71.58</v>
      </c>
      <c r="I70" s="26"/>
      <c r="J70" s="26"/>
      <c r="K70" s="26"/>
      <c r="L70" s="1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>
        <v>71.58</v>
      </c>
      <c r="Z70" s="19">
        <f t="shared" si="18"/>
        <v>71.58</v>
      </c>
      <c r="AA70" s="7">
        <f>SUM(LARGE(AB70:AN70,{1,2,3,4,5,6,7,8}))</f>
        <v>71.58</v>
      </c>
      <c r="AB70" s="7">
        <f t="shared" si="1"/>
        <v>0</v>
      </c>
      <c r="AC70" s="7">
        <f t="shared" si="2"/>
        <v>0</v>
      </c>
      <c r="AD70" s="7">
        <f t="shared" si="3"/>
        <v>0</v>
      </c>
      <c r="AE70" s="7">
        <f t="shared" si="4"/>
        <v>0</v>
      </c>
      <c r="AF70" s="7">
        <f t="shared" si="5"/>
        <v>71.58</v>
      </c>
      <c r="AG70" s="7">
        <f t="shared" si="6"/>
        <v>0</v>
      </c>
      <c r="AH70" s="7">
        <f t="shared" si="7"/>
        <v>0</v>
      </c>
      <c r="AI70" s="7">
        <f t="shared" si="8"/>
        <v>0</v>
      </c>
      <c r="AJ70" s="7">
        <f t="shared" si="9"/>
        <v>0</v>
      </c>
      <c r="AK70" s="7">
        <f t="shared" si="10"/>
        <v>0</v>
      </c>
      <c r="AL70" s="7">
        <f t="shared" si="11"/>
        <v>0</v>
      </c>
      <c r="AM70" s="7">
        <f t="shared" si="12"/>
        <v>0</v>
      </c>
    </row>
    <row r="71" spans="1:39" s="11" customFormat="1" ht="15">
      <c r="A71" s="26">
        <v>68</v>
      </c>
      <c r="B71" s="26" t="s">
        <v>391</v>
      </c>
      <c r="C71" s="26" t="s">
        <v>755</v>
      </c>
      <c r="D71" s="26"/>
      <c r="E71" s="35"/>
      <c r="F71" s="20">
        <f t="shared" si="20"/>
        <v>1</v>
      </c>
      <c r="G71" s="33">
        <v>1</v>
      </c>
      <c r="H71" s="25">
        <f t="shared" si="16"/>
        <v>71.49</v>
      </c>
      <c r="I71" s="26"/>
      <c r="J71" s="26"/>
      <c r="K71" s="26"/>
      <c r="L71" s="1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v>71.49</v>
      </c>
      <c r="X71" s="26"/>
      <c r="Y71" s="26"/>
      <c r="Z71" s="19">
        <f t="shared" si="18"/>
        <v>71.49</v>
      </c>
      <c r="AA71" s="7">
        <f>SUM(LARGE(AB71:AN71,{1,2,3,4,5,6,7,8}))</f>
        <v>71.49</v>
      </c>
      <c r="AB71" s="7">
        <f t="shared" si="1"/>
        <v>0</v>
      </c>
      <c r="AC71" s="7">
        <f t="shared" si="2"/>
        <v>0</v>
      </c>
      <c r="AD71" s="7">
        <f t="shared" si="3"/>
        <v>0</v>
      </c>
      <c r="AE71" s="7">
        <f t="shared" si="4"/>
        <v>0</v>
      </c>
      <c r="AF71" s="7">
        <f t="shared" si="5"/>
        <v>71.49</v>
      </c>
      <c r="AG71" s="7">
        <f t="shared" si="6"/>
        <v>0</v>
      </c>
      <c r="AH71" s="7">
        <f t="shared" si="7"/>
        <v>0</v>
      </c>
      <c r="AI71" s="7">
        <f t="shared" si="8"/>
        <v>0</v>
      </c>
      <c r="AJ71" s="7">
        <f t="shared" si="9"/>
        <v>0</v>
      </c>
      <c r="AK71" s="7">
        <f t="shared" si="10"/>
        <v>0</v>
      </c>
      <c r="AL71" s="7">
        <f t="shared" si="11"/>
        <v>0</v>
      </c>
      <c r="AM71" s="7">
        <f t="shared" si="12"/>
        <v>0</v>
      </c>
    </row>
    <row r="72" spans="1:39" s="11" customFormat="1" ht="15">
      <c r="A72" s="26">
        <v>69</v>
      </c>
      <c r="B72" s="26" t="s">
        <v>336</v>
      </c>
      <c r="C72" s="26" t="s">
        <v>480</v>
      </c>
      <c r="D72" s="26"/>
      <c r="E72" s="35" t="s">
        <v>60</v>
      </c>
      <c r="F72" s="20">
        <f t="shared" si="20"/>
        <v>1</v>
      </c>
      <c r="G72" s="33">
        <v>1</v>
      </c>
      <c r="H72" s="25">
        <f t="shared" si="16"/>
        <v>71.34</v>
      </c>
      <c r="I72" s="26"/>
      <c r="J72" s="26"/>
      <c r="K72" s="26"/>
      <c r="L72" s="16"/>
      <c r="M72" s="26"/>
      <c r="N72" s="26"/>
      <c r="O72" s="26"/>
      <c r="P72" s="26">
        <v>71.34</v>
      </c>
      <c r="Q72" s="26"/>
      <c r="R72" s="26"/>
      <c r="S72" s="26"/>
      <c r="T72" s="26"/>
      <c r="U72" s="26"/>
      <c r="V72" s="26"/>
      <c r="W72" s="26"/>
      <c r="X72" s="26"/>
      <c r="Y72" s="26"/>
      <c r="Z72" s="19">
        <f t="shared" si="18"/>
        <v>71.34</v>
      </c>
      <c r="AA72" s="7">
        <f>SUM(LARGE(AB72:AN72,{1,2,3,4,5,6,7,8}))</f>
        <v>71.34</v>
      </c>
      <c r="AB72" s="7">
        <f t="shared" si="1"/>
        <v>0</v>
      </c>
      <c r="AC72" s="7">
        <f t="shared" si="2"/>
        <v>0</v>
      </c>
      <c r="AD72" s="7">
        <f t="shared" si="3"/>
        <v>0</v>
      </c>
      <c r="AE72" s="7">
        <f t="shared" si="4"/>
        <v>0</v>
      </c>
      <c r="AF72" s="7">
        <f t="shared" si="5"/>
        <v>71.34</v>
      </c>
      <c r="AG72" s="7">
        <f t="shared" si="6"/>
        <v>0</v>
      </c>
      <c r="AH72" s="7">
        <f t="shared" si="7"/>
        <v>0</v>
      </c>
      <c r="AI72" s="7">
        <f t="shared" si="8"/>
        <v>0</v>
      </c>
      <c r="AJ72" s="7">
        <f t="shared" si="9"/>
        <v>0</v>
      </c>
      <c r="AK72" s="7">
        <f t="shared" si="10"/>
        <v>0</v>
      </c>
      <c r="AL72" s="7">
        <f t="shared" si="11"/>
        <v>0</v>
      </c>
      <c r="AM72" s="7">
        <f t="shared" si="12"/>
        <v>0</v>
      </c>
    </row>
    <row r="73" spans="1:39" s="11" customFormat="1" ht="15">
      <c r="A73" s="26">
        <v>70</v>
      </c>
      <c r="B73" s="26" t="s">
        <v>30</v>
      </c>
      <c r="C73" s="26" t="s">
        <v>481</v>
      </c>
      <c r="D73" s="26"/>
      <c r="E73" s="35" t="s">
        <v>60</v>
      </c>
      <c r="F73" s="20">
        <f t="shared" si="20"/>
        <v>1</v>
      </c>
      <c r="G73" s="33">
        <v>1</v>
      </c>
      <c r="H73" s="25">
        <f t="shared" si="16"/>
        <v>69.64</v>
      </c>
      <c r="I73" s="26"/>
      <c r="J73" s="26"/>
      <c r="K73" s="26"/>
      <c r="L73" s="16"/>
      <c r="M73" s="26"/>
      <c r="N73" s="26"/>
      <c r="O73" s="26"/>
      <c r="P73" s="26">
        <v>69.64</v>
      </c>
      <c r="Q73" s="26"/>
      <c r="R73" s="26"/>
      <c r="S73" s="26"/>
      <c r="T73" s="26"/>
      <c r="U73" s="26"/>
      <c r="V73" s="26"/>
      <c r="W73" s="26"/>
      <c r="X73" s="26"/>
      <c r="Y73" s="26"/>
      <c r="Z73" s="19">
        <f t="shared" si="18"/>
        <v>69.64</v>
      </c>
      <c r="AA73" s="7">
        <f>SUM(LARGE(AB73:AN73,{1,2,3,4,5,6,7,8}))</f>
        <v>69.64</v>
      </c>
      <c r="AB73" s="7">
        <f t="shared" si="1"/>
        <v>0</v>
      </c>
      <c r="AC73" s="7">
        <f t="shared" si="2"/>
        <v>0</v>
      </c>
      <c r="AD73" s="7">
        <f t="shared" si="3"/>
        <v>0</v>
      </c>
      <c r="AE73" s="7">
        <f t="shared" si="4"/>
        <v>0</v>
      </c>
      <c r="AF73" s="7">
        <f t="shared" si="5"/>
        <v>69.64</v>
      </c>
      <c r="AG73" s="7">
        <f t="shared" si="6"/>
        <v>0</v>
      </c>
      <c r="AH73" s="7">
        <f t="shared" si="7"/>
        <v>0</v>
      </c>
      <c r="AI73" s="7">
        <f t="shared" si="8"/>
        <v>0</v>
      </c>
      <c r="AJ73" s="7">
        <f t="shared" si="9"/>
        <v>0</v>
      </c>
      <c r="AK73" s="7">
        <f t="shared" si="10"/>
        <v>0</v>
      </c>
      <c r="AL73" s="7">
        <f t="shared" si="11"/>
        <v>0</v>
      </c>
      <c r="AM73" s="7">
        <f t="shared" si="12"/>
        <v>0</v>
      </c>
    </row>
    <row r="74" spans="1:39" s="11" customFormat="1" ht="15">
      <c r="A74" s="26">
        <v>71</v>
      </c>
      <c r="B74" s="26" t="s">
        <v>206</v>
      </c>
      <c r="C74" s="26" t="s">
        <v>482</v>
      </c>
      <c r="D74" s="26"/>
      <c r="E74" s="35" t="s">
        <v>74</v>
      </c>
      <c r="F74" s="20">
        <f t="shared" si="20"/>
        <v>1</v>
      </c>
      <c r="G74" s="33">
        <v>1</v>
      </c>
      <c r="H74" s="25">
        <f t="shared" si="16"/>
        <v>69.45</v>
      </c>
      <c r="I74" s="26"/>
      <c r="J74" s="26"/>
      <c r="K74" s="26"/>
      <c r="L74" s="16"/>
      <c r="M74" s="26"/>
      <c r="N74" s="26"/>
      <c r="O74" s="26"/>
      <c r="P74" s="26">
        <v>69.45</v>
      </c>
      <c r="Q74" s="26"/>
      <c r="R74" s="26"/>
      <c r="S74" s="26"/>
      <c r="T74" s="26"/>
      <c r="U74" s="26"/>
      <c r="V74" s="26"/>
      <c r="W74" s="26"/>
      <c r="X74" s="26"/>
      <c r="Y74" s="26"/>
      <c r="Z74" s="19">
        <f t="shared" si="18"/>
        <v>69.45</v>
      </c>
      <c r="AA74" s="7">
        <f>SUM(LARGE(AB74:AN74,{1,2,3,4,5,6,7,8}))</f>
        <v>69.45</v>
      </c>
      <c r="AB74" s="7">
        <f t="shared" si="1"/>
        <v>0</v>
      </c>
      <c r="AC74" s="7">
        <f t="shared" si="2"/>
        <v>0</v>
      </c>
      <c r="AD74" s="7">
        <f t="shared" si="3"/>
        <v>0</v>
      </c>
      <c r="AE74" s="7">
        <f t="shared" si="4"/>
        <v>0</v>
      </c>
      <c r="AF74" s="7">
        <f t="shared" si="5"/>
        <v>69.45</v>
      </c>
      <c r="AG74" s="7">
        <f t="shared" si="6"/>
        <v>0</v>
      </c>
      <c r="AH74" s="7">
        <f t="shared" si="7"/>
        <v>0</v>
      </c>
      <c r="AI74" s="7">
        <f t="shared" si="8"/>
        <v>0</v>
      </c>
      <c r="AJ74" s="7">
        <f t="shared" si="9"/>
        <v>0</v>
      </c>
      <c r="AK74" s="7">
        <f t="shared" si="10"/>
        <v>0</v>
      </c>
      <c r="AL74" s="7">
        <f t="shared" si="11"/>
        <v>0</v>
      </c>
      <c r="AM74" s="7">
        <f t="shared" si="12"/>
        <v>0</v>
      </c>
    </row>
    <row r="75" spans="1:39" s="11" customFormat="1" ht="15">
      <c r="A75" s="26">
        <v>72</v>
      </c>
      <c r="B75" s="24" t="s">
        <v>669</v>
      </c>
      <c r="C75" s="24" t="s">
        <v>668</v>
      </c>
      <c r="D75" s="35"/>
      <c r="E75" s="24" t="s">
        <v>670</v>
      </c>
      <c r="F75" s="20">
        <f t="shared" si="20"/>
        <v>1</v>
      </c>
      <c r="G75" s="20">
        <v>1</v>
      </c>
      <c r="H75" s="25">
        <f t="shared" si="16"/>
        <v>69.32</v>
      </c>
      <c r="I75" s="26"/>
      <c r="J75" s="26"/>
      <c r="K75" s="26"/>
      <c r="L75" s="16"/>
      <c r="M75" s="26"/>
      <c r="N75" s="26"/>
      <c r="O75" s="26"/>
      <c r="P75" s="26"/>
      <c r="Q75" s="26"/>
      <c r="R75" s="26"/>
      <c r="S75" s="26">
        <v>69.32</v>
      </c>
      <c r="T75" s="26"/>
      <c r="U75" s="26"/>
      <c r="V75" s="26"/>
      <c r="W75" s="26"/>
      <c r="X75" s="26"/>
      <c r="Y75" s="26"/>
      <c r="Z75" s="19">
        <f t="shared" si="18"/>
        <v>69.32</v>
      </c>
      <c r="AA75" s="7">
        <f>SUM(LARGE(AB75:AN75,{1,2,3,4,5,6,7,8}))</f>
        <v>69.32</v>
      </c>
      <c r="AB75" s="7">
        <f t="shared" si="1"/>
        <v>0</v>
      </c>
      <c r="AC75" s="7">
        <f t="shared" si="2"/>
        <v>0</v>
      </c>
      <c r="AD75" s="7">
        <f t="shared" si="3"/>
        <v>0</v>
      </c>
      <c r="AE75" s="7">
        <f t="shared" si="4"/>
        <v>0</v>
      </c>
      <c r="AF75" s="7">
        <f t="shared" si="5"/>
        <v>69.32</v>
      </c>
      <c r="AG75" s="7">
        <f t="shared" si="6"/>
        <v>0</v>
      </c>
      <c r="AH75" s="7">
        <f t="shared" si="7"/>
        <v>0</v>
      </c>
      <c r="AI75" s="7">
        <f t="shared" si="8"/>
        <v>0</v>
      </c>
      <c r="AJ75" s="7">
        <f t="shared" si="9"/>
        <v>0</v>
      </c>
      <c r="AK75" s="7">
        <f t="shared" si="10"/>
        <v>0</v>
      </c>
      <c r="AL75" s="7">
        <f t="shared" si="11"/>
        <v>0</v>
      </c>
      <c r="AM75" s="7">
        <f t="shared" si="12"/>
        <v>0</v>
      </c>
    </row>
    <row r="76" spans="1:39" s="11" customFormat="1" ht="15">
      <c r="A76" s="26">
        <v>73</v>
      </c>
      <c r="B76" s="26" t="s">
        <v>322</v>
      </c>
      <c r="C76" s="26" t="s">
        <v>323</v>
      </c>
      <c r="D76" s="26"/>
      <c r="E76" s="35" t="s">
        <v>204</v>
      </c>
      <c r="F76" s="20">
        <f t="shared" si="20"/>
        <v>1</v>
      </c>
      <c r="G76" s="33">
        <v>1</v>
      </c>
      <c r="H76" s="25">
        <f t="shared" si="16"/>
        <v>68.12</v>
      </c>
      <c r="I76" s="26">
        <v>68.12</v>
      </c>
      <c r="J76" s="26"/>
      <c r="K76" s="26"/>
      <c r="L76" s="1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9">
        <f t="shared" si="18"/>
        <v>68.12</v>
      </c>
      <c r="AA76" s="7">
        <f>SUM(LARGE(AB76:AN76,{1,2,3,4,5,6,7,8}))</f>
        <v>68.12</v>
      </c>
      <c r="AB76" s="7">
        <f t="shared" si="1"/>
        <v>68.12</v>
      </c>
      <c r="AC76" s="7">
        <f t="shared" si="2"/>
        <v>0</v>
      </c>
      <c r="AD76" s="7">
        <f t="shared" si="3"/>
        <v>0</v>
      </c>
      <c r="AE76" s="7">
        <f t="shared" si="4"/>
        <v>0</v>
      </c>
      <c r="AF76" s="7">
        <f t="shared" si="5"/>
        <v>0</v>
      </c>
      <c r="AG76" s="7">
        <f t="shared" si="6"/>
        <v>0</v>
      </c>
      <c r="AH76" s="7">
        <f t="shared" si="7"/>
        <v>0</v>
      </c>
      <c r="AI76" s="7">
        <f t="shared" si="8"/>
        <v>0</v>
      </c>
      <c r="AJ76" s="7">
        <f t="shared" si="9"/>
        <v>0</v>
      </c>
      <c r="AK76" s="7">
        <f t="shared" si="10"/>
        <v>0</v>
      </c>
      <c r="AL76" s="7">
        <f t="shared" si="11"/>
        <v>0</v>
      </c>
      <c r="AM76" s="7">
        <f t="shared" si="12"/>
        <v>0</v>
      </c>
    </row>
    <row r="77" spans="1:39" s="11" customFormat="1" ht="15">
      <c r="A77" s="26">
        <v>74</v>
      </c>
      <c r="B77" s="26" t="s">
        <v>215</v>
      </c>
      <c r="C77" s="26" t="s">
        <v>566</v>
      </c>
      <c r="D77" s="26"/>
      <c r="E77" s="35" t="s">
        <v>63</v>
      </c>
      <c r="F77" s="20">
        <f t="shared" si="20"/>
        <v>1</v>
      </c>
      <c r="G77" s="20">
        <v>1</v>
      </c>
      <c r="H77" s="25">
        <f t="shared" si="16"/>
        <v>65.66</v>
      </c>
      <c r="I77" s="26"/>
      <c r="J77" s="26"/>
      <c r="K77" s="26"/>
      <c r="L77" s="16"/>
      <c r="M77" s="26">
        <v>65.66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9">
        <f t="shared" si="18"/>
        <v>65.66</v>
      </c>
      <c r="AA77" s="7">
        <f>SUM(LARGE(AB77:AN77,{1,2,3,4,5,6,7,8}))</f>
        <v>65.66</v>
      </c>
      <c r="AB77" s="7">
        <f t="shared" si="1"/>
        <v>65.66</v>
      </c>
      <c r="AC77" s="7">
        <f t="shared" si="2"/>
        <v>0</v>
      </c>
      <c r="AD77" s="7">
        <f t="shared" si="3"/>
        <v>0</v>
      </c>
      <c r="AE77" s="7">
        <f t="shared" si="4"/>
        <v>0</v>
      </c>
      <c r="AF77" s="7">
        <f t="shared" si="5"/>
        <v>0</v>
      </c>
      <c r="AG77" s="7">
        <f t="shared" si="6"/>
        <v>0</v>
      </c>
      <c r="AH77" s="7">
        <f t="shared" si="7"/>
        <v>0</v>
      </c>
      <c r="AI77" s="7">
        <f t="shared" si="8"/>
        <v>0</v>
      </c>
      <c r="AJ77" s="7">
        <f t="shared" si="9"/>
        <v>0</v>
      </c>
      <c r="AK77" s="7">
        <f t="shared" si="10"/>
        <v>0</v>
      </c>
      <c r="AL77" s="7">
        <f t="shared" si="11"/>
        <v>0</v>
      </c>
      <c r="AM77" s="7">
        <f t="shared" si="12"/>
        <v>0</v>
      </c>
    </row>
    <row r="78" spans="1:39" s="11" customFormat="1" ht="15">
      <c r="A78" s="26">
        <v>75</v>
      </c>
      <c r="B78" s="26" t="s">
        <v>128</v>
      </c>
      <c r="C78" s="26" t="s">
        <v>756</v>
      </c>
      <c r="D78" s="26"/>
      <c r="E78" s="35"/>
      <c r="F78" s="20">
        <f t="shared" si="20"/>
        <v>1</v>
      </c>
      <c r="G78" s="33">
        <v>1</v>
      </c>
      <c r="H78" s="25">
        <f t="shared" si="16"/>
        <v>64.19</v>
      </c>
      <c r="I78" s="26"/>
      <c r="J78" s="26"/>
      <c r="K78" s="26"/>
      <c r="L78" s="1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>
        <v>64.19</v>
      </c>
      <c r="X78" s="26"/>
      <c r="Y78" s="26"/>
      <c r="Z78" s="19">
        <f t="shared" si="18"/>
        <v>64.19</v>
      </c>
      <c r="AA78" s="7">
        <f>SUM(LARGE(AB78:AN78,{1,2,3,4,5,6,7,8}))</f>
        <v>64.19</v>
      </c>
      <c r="AB78" s="7">
        <f t="shared" si="1"/>
        <v>0</v>
      </c>
      <c r="AC78" s="7">
        <f t="shared" si="2"/>
        <v>0</v>
      </c>
      <c r="AD78" s="7">
        <f t="shared" si="3"/>
        <v>0</v>
      </c>
      <c r="AE78" s="7">
        <f t="shared" si="4"/>
        <v>0</v>
      </c>
      <c r="AF78" s="7">
        <f t="shared" si="5"/>
        <v>64.19</v>
      </c>
      <c r="AG78" s="7">
        <f t="shared" si="6"/>
        <v>0</v>
      </c>
      <c r="AH78" s="7">
        <f t="shared" si="7"/>
        <v>0</v>
      </c>
      <c r="AI78" s="7">
        <f t="shared" si="8"/>
        <v>0</v>
      </c>
      <c r="AJ78" s="7">
        <f t="shared" si="9"/>
        <v>0</v>
      </c>
      <c r="AK78" s="7">
        <f t="shared" si="10"/>
        <v>0</v>
      </c>
      <c r="AL78" s="7">
        <f t="shared" si="11"/>
        <v>0</v>
      </c>
      <c r="AM78" s="7">
        <f t="shared" si="12"/>
        <v>0</v>
      </c>
    </row>
    <row r="79" spans="1:39" s="11" customFormat="1" ht="15">
      <c r="A79" s="26">
        <v>76</v>
      </c>
      <c r="B79" s="26" t="s">
        <v>229</v>
      </c>
      <c r="C79" s="26" t="s">
        <v>554</v>
      </c>
      <c r="D79" s="26"/>
      <c r="E79" s="35" t="s">
        <v>63</v>
      </c>
      <c r="F79" s="20">
        <f t="shared" si="20"/>
        <v>1</v>
      </c>
      <c r="G79" s="20">
        <v>1</v>
      </c>
      <c r="H79" s="25">
        <f t="shared" si="16"/>
        <v>60.57</v>
      </c>
      <c r="I79" s="26"/>
      <c r="J79" s="26"/>
      <c r="K79" s="26"/>
      <c r="L79" s="16"/>
      <c r="M79" s="26">
        <v>60.57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9">
        <f t="shared" si="18"/>
        <v>60.57</v>
      </c>
      <c r="AA79" s="7">
        <f>SUM(LARGE(AB79:AN79,{1,2,3,4,5,6,7,8}))</f>
        <v>60.57</v>
      </c>
      <c r="AB79" s="7">
        <f t="shared" si="1"/>
        <v>60.57</v>
      </c>
      <c r="AC79" s="7">
        <f t="shared" si="2"/>
        <v>0</v>
      </c>
      <c r="AD79" s="7">
        <f t="shared" si="3"/>
        <v>0</v>
      </c>
      <c r="AE79" s="7">
        <f t="shared" si="4"/>
        <v>0</v>
      </c>
      <c r="AF79" s="7">
        <f t="shared" si="5"/>
        <v>0</v>
      </c>
      <c r="AG79" s="7">
        <f t="shared" si="6"/>
        <v>0</v>
      </c>
      <c r="AH79" s="7">
        <f t="shared" si="7"/>
        <v>0</v>
      </c>
      <c r="AI79" s="7">
        <f t="shared" si="8"/>
        <v>0</v>
      </c>
      <c r="AJ79" s="7">
        <f t="shared" si="9"/>
        <v>0</v>
      </c>
      <c r="AK79" s="7">
        <f t="shared" si="10"/>
        <v>0</v>
      </c>
      <c r="AL79" s="7">
        <f t="shared" si="11"/>
        <v>0</v>
      </c>
      <c r="AM79" s="7">
        <f t="shared" si="12"/>
        <v>0</v>
      </c>
    </row>
    <row r="80" spans="1:39" s="11" customFormat="1" ht="15">
      <c r="A80" s="26">
        <v>77</v>
      </c>
      <c r="B80" s="26" t="s">
        <v>324</v>
      </c>
      <c r="C80" s="26" t="s">
        <v>325</v>
      </c>
      <c r="D80" s="26"/>
      <c r="E80" s="35" t="s">
        <v>285</v>
      </c>
      <c r="F80" s="20">
        <f t="shared" si="20"/>
        <v>1</v>
      </c>
      <c r="G80" s="33">
        <v>1</v>
      </c>
      <c r="H80" s="25">
        <f t="shared" si="16"/>
        <v>60.53</v>
      </c>
      <c r="I80" s="26">
        <v>60.53</v>
      </c>
      <c r="J80" s="26"/>
      <c r="K80" s="26"/>
      <c r="L80" s="1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9">
        <f t="shared" si="18"/>
        <v>60.53</v>
      </c>
      <c r="AA80" s="7">
        <f>SUM(LARGE(AB80:AN80,{1,2,3,4,5,6,7,8}))</f>
        <v>60.53</v>
      </c>
      <c r="AB80" s="7">
        <f t="shared" si="1"/>
        <v>60.53</v>
      </c>
      <c r="AC80" s="7">
        <f t="shared" si="2"/>
        <v>0</v>
      </c>
      <c r="AD80" s="7">
        <f t="shared" si="3"/>
        <v>0</v>
      </c>
      <c r="AE80" s="7">
        <f t="shared" si="4"/>
        <v>0</v>
      </c>
      <c r="AF80" s="7">
        <f t="shared" si="5"/>
        <v>0</v>
      </c>
      <c r="AG80" s="7">
        <f t="shared" si="6"/>
        <v>0</v>
      </c>
      <c r="AH80" s="7">
        <f t="shared" si="7"/>
        <v>0</v>
      </c>
      <c r="AI80" s="7">
        <f t="shared" si="8"/>
        <v>0</v>
      </c>
      <c r="AJ80" s="7">
        <f t="shared" si="9"/>
        <v>0</v>
      </c>
      <c r="AK80" s="7">
        <f t="shared" si="10"/>
        <v>0</v>
      </c>
      <c r="AL80" s="7">
        <f t="shared" si="11"/>
        <v>0</v>
      </c>
      <c r="AM80" s="7">
        <f t="shared" si="12"/>
        <v>0</v>
      </c>
    </row>
    <row r="81" spans="1:39" s="11" customFormat="1" ht="15">
      <c r="A81" s="26">
        <v>78</v>
      </c>
      <c r="B81" s="26" t="s">
        <v>33</v>
      </c>
      <c r="C81" s="26" t="s">
        <v>411</v>
      </c>
      <c r="D81" s="26"/>
      <c r="E81" s="35" t="s">
        <v>60</v>
      </c>
      <c r="F81" s="20">
        <f t="shared" si="20"/>
        <v>1</v>
      </c>
      <c r="G81" s="33">
        <v>1</v>
      </c>
      <c r="H81" s="25">
        <f t="shared" si="16"/>
        <v>53.71</v>
      </c>
      <c r="I81" s="26"/>
      <c r="J81" s="26"/>
      <c r="K81" s="26">
        <v>53.71</v>
      </c>
      <c r="L81" s="1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9">
        <f>SUM(I81:Y81)</f>
        <v>53.71</v>
      </c>
      <c r="AA81" s="7">
        <f>SUM(LARGE(AB81:AN81,{1,2,3,4,5,6,7,8}))</f>
        <v>53.71</v>
      </c>
      <c r="AB81" s="7">
        <f t="shared" si="1"/>
        <v>53.71</v>
      </c>
      <c r="AC81" s="7">
        <f t="shared" si="2"/>
        <v>0</v>
      </c>
      <c r="AD81" s="7">
        <f t="shared" si="3"/>
        <v>0</v>
      </c>
      <c r="AE81" s="7">
        <f t="shared" si="4"/>
        <v>0</v>
      </c>
      <c r="AF81" s="7">
        <f t="shared" si="5"/>
        <v>0</v>
      </c>
      <c r="AG81" s="7">
        <f t="shared" si="6"/>
        <v>0</v>
      </c>
      <c r="AH81" s="7">
        <f t="shared" si="7"/>
        <v>0</v>
      </c>
      <c r="AI81" s="7">
        <f t="shared" si="8"/>
        <v>0</v>
      </c>
      <c r="AJ81" s="7">
        <f t="shared" si="9"/>
        <v>0</v>
      </c>
      <c r="AK81" s="7">
        <f t="shared" si="10"/>
        <v>0</v>
      </c>
      <c r="AL81" s="7">
        <f t="shared" si="11"/>
        <v>0</v>
      </c>
      <c r="AM81" s="7">
        <f t="shared" si="12"/>
        <v>0</v>
      </c>
    </row>
    <row r="82" spans="1:39" s="11" customFormat="1" ht="15">
      <c r="A82" s="26"/>
      <c r="B82" s="26"/>
      <c r="C82" s="26"/>
      <c r="D82" s="26"/>
      <c r="E82" s="35"/>
      <c r="F82" s="20"/>
      <c r="G82" s="33"/>
      <c r="H82" s="25"/>
      <c r="I82" s="26"/>
      <c r="J82" s="26"/>
      <c r="K82" s="26"/>
      <c r="L82" s="1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9">
        <f>SUM(I82:Y82)</f>
        <v>0</v>
      </c>
      <c r="AA82" s="7">
        <f>SUM(LARGE(AB82:AN82,{1,2,3,4,5,6,7,8}))</f>
        <v>0</v>
      </c>
      <c r="AB82" s="7">
        <f t="shared" si="1"/>
        <v>0</v>
      </c>
      <c r="AC82" s="7">
        <f t="shared" si="2"/>
        <v>0</v>
      </c>
      <c r="AD82" s="7">
        <f t="shared" si="3"/>
        <v>0</v>
      </c>
      <c r="AE82" s="7">
        <f t="shared" si="4"/>
        <v>0</v>
      </c>
      <c r="AF82" s="7">
        <f t="shared" si="5"/>
        <v>0</v>
      </c>
      <c r="AG82" s="7">
        <f t="shared" si="6"/>
        <v>0</v>
      </c>
      <c r="AH82" s="7">
        <f t="shared" si="7"/>
        <v>0</v>
      </c>
      <c r="AI82" s="7">
        <f t="shared" si="8"/>
        <v>0</v>
      </c>
      <c r="AJ82" s="7">
        <f t="shared" si="9"/>
        <v>0</v>
      </c>
      <c r="AK82" s="7">
        <f t="shared" si="10"/>
        <v>0</v>
      </c>
      <c r="AL82" s="7">
        <f t="shared" si="11"/>
        <v>0</v>
      </c>
      <c r="AM82" s="7">
        <f t="shared" si="12"/>
        <v>0</v>
      </c>
    </row>
    <row r="83" spans="1:39" s="11" customFormat="1" ht="15">
      <c r="A83" s="26"/>
      <c r="B83" s="26"/>
      <c r="C83" s="26"/>
      <c r="D83" s="26"/>
      <c r="E83" s="35"/>
      <c r="F83" s="20"/>
      <c r="G83" s="33"/>
      <c r="H83" s="25"/>
      <c r="I83" s="26"/>
      <c r="J83" s="26"/>
      <c r="K83" s="26"/>
      <c r="L83" s="1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9">
        <f>SUM(I83:Y83)</f>
        <v>0</v>
      </c>
      <c r="AA83" s="7">
        <f>SUM(LARGE(AB83:AN83,{1,2,3,4,5,6,7,8}))</f>
        <v>0</v>
      </c>
      <c r="AB83" s="7">
        <f t="shared" si="1"/>
        <v>0</v>
      </c>
      <c r="AC83" s="7">
        <f t="shared" si="2"/>
        <v>0</v>
      </c>
      <c r="AD83" s="7">
        <f t="shared" si="3"/>
        <v>0</v>
      </c>
      <c r="AE83" s="7">
        <f t="shared" si="4"/>
        <v>0</v>
      </c>
      <c r="AF83" s="7">
        <f t="shared" si="5"/>
        <v>0</v>
      </c>
      <c r="AG83" s="7">
        <f t="shared" si="6"/>
        <v>0</v>
      </c>
      <c r="AH83" s="7">
        <f t="shared" si="7"/>
        <v>0</v>
      </c>
      <c r="AI83" s="7">
        <f t="shared" si="8"/>
        <v>0</v>
      </c>
      <c r="AJ83" s="7">
        <f t="shared" si="9"/>
        <v>0</v>
      </c>
      <c r="AK83" s="7">
        <f t="shared" si="10"/>
        <v>0</v>
      </c>
      <c r="AL83" s="7">
        <f t="shared" si="11"/>
        <v>0</v>
      </c>
      <c r="AM83" s="7">
        <f t="shared" si="12"/>
        <v>0</v>
      </c>
    </row>
    <row r="84" spans="1:39" s="11" customFormat="1" ht="15">
      <c r="A84" s="26"/>
      <c r="B84" s="26"/>
      <c r="C84" s="26"/>
      <c r="D84" s="26"/>
      <c r="E84" s="35"/>
      <c r="F84" s="20"/>
      <c r="G84" s="33"/>
      <c r="H84" s="25"/>
      <c r="I84" s="26"/>
      <c r="J84" s="26"/>
      <c r="K84" s="26"/>
      <c r="L84" s="1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9">
        <f>SUM(I84:Y84)</f>
        <v>0</v>
      </c>
      <c r="AA84" s="7">
        <f>SUM(LARGE(AB84:AN84,{1,2,3,4,5,6,7,8}))</f>
        <v>0</v>
      </c>
      <c r="AB84" s="7">
        <f t="shared" si="1"/>
        <v>0</v>
      </c>
      <c r="AC84" s="7">
        <f t="shared" si="2"/>
        <v>0</v>
      </c>
      <c r="AD84" s="7">
        <f t="shared" si="3"/>
        <v>0</v>
      </c>
      <c r="AE84" s="7">
        <f t="shared" si="4"/>
        <v>0</v>
      </c>
      <c r="AF84" s="7">
        <f t="shared" si="5"/>
        <v>0</v>
      </c>
      <c r="AG84" s="7">
        <f t="shared" si="6"/>
        <v>0</v>
      </c>
      <c r="AH84" s="7">
        <f t="shared" si="7"/>
        <v>0</v>
      </c>
      <c r="AI84" s="7">
        <f t="shared" si="8"/>
        <v>0</v>
      </c>
      <c r="AJ84" s="7">
        <f t="shared" si="9"/>
        <v>0</v>
      </c>
      <c r="AK84" s="7">
        <f t="shared" si="10"/>
        <v>0</v>
      </c>
      <c r="AL84" s="7">
        <f t="shared" si="11"/>
        <v>0</v>
      </c>
      <c r="AM84" s="7">
        <f t="shared" si="12"/>
        <v>0</v>
      </c>
    </row>
    <row r="85" spans="1:39" s="11" customFormat="1" ht="15">
      <c r="A85" s="26"/>
      <c r="B85" s="26"/>
      <c r="C85" s="26"/>
      <c r="D85" s="26"/>
      <c r="E85" s="35"/>
      <c r="F85" s="20"/>
      <c r="G85" s="33"/>
      <c r="H85" s="25"/>
      <c r="I85" s="26"/>
      <c r="J85" s="26"/>
      <c r="K85" s="26"/>
      <c r="L85" s="1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9">
        <f>SUM(I85:Y85)</f>
        <v>0</v>
      </c>
      <c r="AA85" s="7">
        <f>SUM(LARGE(AB85:AN85,{1,2,3,4,5,6,7,8}))</f>
        <v>0</v>
      </c>
      <c r="AB85" s="7">
        <f t="shared" si="1"/>
        <v>0</v>
      </c>
      <c r="AC85" s="7">
        <f t="shared" si="2"/>
        <v>0</v>
      </c>
      <c r="AD85" s="7">
        <f t="shared" si="3"/>
        <v>0</v>
      </c>
      <c r="AE85" s="7">
        <f t="shared" si="4"/>
        <v>0</v>
      </c>
      <c r="AF85" s="7">
        <f t="shared" si="5"/>
        <v>0</v>
      </c>
      <c r="AG85" s="7">
        <f t="shared" si="6"/>
        <v>0</v>
      </c>
      <c r="AH85" s="7">
        <f t="shared" si="7"/>
        <v>0</v>
      </c>
      <c r="AI85" s="7">
        <f t="shared" si="8"/>
        <v>0</v>
      </c>
      <c r="AJ85" s="7">
        <f t="shared" si="9"/>
        <v>0</v>
      </c>
      <c r="AK85" s="7">
        <f t="shared" si="10"/>
        <v>0</v>
      </c>
      <c r="AL85" s="7">
        <f t="shared" si="11"/>
        <v>0</v>
      </c>
      <c r="AM85" s="7">
        <f t="shared" si="12"/>
        <v>0</v>
      </c>
    </row>
    <row r="86" spans="1:39" s="11" customFormat="1" ht="15">
      <c r="A86" s="26"/>
      <c r="B86" s="26"/>
      <c r="C86" s="26"/>
      <c r="D86" s="26"/>
      <c r="E86" s="35"/>
      <c r="F86" s="33"/>
      <c r="G86" s="33"/>
      <c r="H86" s="16"/>
      <c r="I86" s="26"/>
      <c r="J86" s="26"/>
      <c r="K86" s="26"/>
      <c r="L86" s="1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9">
        <f>SUM(I86:Y86)</f>
        <v>0</v>
      </c>
      <c r="AA86" s="7">
        <f>SUM(LARGE(AB86:AN86,{1,2,3,4,5,6,7,8}))</f>
        <v>0</v>
      </c>
      <c r="AB86" s="7">
        <f t="shared" si="1"/>
        <v>0</v>
      </c>
      <c r="AC86" s="7">
        <f t="shared" si="2"/>
        <v>0</v>
      </c>
      <c r="AD86" s="7">
        <f t="shared" si="3"/>
        <v>0</v>
      </c>
      <c r="AE86" s="7">
        <f t="shared" si="4"/>
        <v>0</v>
      </c>
      <c r="AF86" s="7">
        <f t="shared" si="5"/>
        <v>0</v>
      </c>
      <c r="AG86" s="7">
        <f t="shared" si="6"/>
        <v>0</v>
      </c>
      <c r="AH86" s="7">
        <f t="shared" si="7"/>
        <v>0</v>
      </c>
      <c r="AI86" s="7">
        <f t="shared" si="8"/>
        <v>0</v>
      </c>
      <c r="AJ86" s="7">
        <f t="shared" si="9"/>
        <v>0</v>
      </c>
      <c r="AK86" s="7">
        <f t="shared" si="10"/>
        <v>0</v>
      </c>
      <c r="AL86" s="7">
        <f t="shared" si="11"/>
        <v>0</v>
      </c>
      <c r="AM86" s="7">
        <f t="shared" si="12"/>
        <v>0</v>
      </c>
    </row>
    <row r="87" spans="5:39" s="11" customFormat="1" ht="15">
      <c r="E87" s="13"/>
      <c r="F87" s="14"/>
      <c r="G87" s="14"/>
      <c r="H87" s="10"/>
      <c r="L87" s="10"/>
      <c r="Z87" s="1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5:39" s="11" customFormat="1" ht="15">
      <c r="E88" s="13"/>
      <c r="F88" s="14"/>
      <c r="G88" s="14"/>
      <c r="H88" s="10"/>
      <c r="L88" s="10"/>
      <c r="Z88" s="1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5:39" s="11" customFormat="1" ht="15">
      <c r="E89" s="13"/>
      <c r="F89" s="14"/>
      <c r="G89" s="14"/>
      <c r="H89" s="10"/>
      <c r="L89" s="10"/>
      <c r="Z89" s="1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5:39" s="11" customFormat="1" ht="15">
      <c r="E90" s="13"/>
      <c r="F90" s="14"/>
      <c r="G90" s="14"/>
      <c r="H90" s="10"/>
      <c r="L90" s="10"/>
      <c r="Z90" s="1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5:39" s="11" customFormat="1" ht="15">
      <c r="E91" s="13"/>
      <c r="F91" s="14"/>
      <c r="G91" s="14"/>
      <c r="H91" s="10"/>
      <c r="L91" s="10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5:39" s="11" customFormat="1" ht="15">
      <c r="E92" s="13"/>
      <c r="F92" s="14"/>
      <c r="G92" s="14"/>
      <c r="H92" s="10"/>
      <c r="L92" s="10"/>
      <c r="Z92" s="1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5:39" s="11" customFormat="1" ht="15">
      <c r="E93" s="13"/>
      <c r="F93" s="14"/>
      <c r="G93" s="14"/>
      <c r="H93" s="10"/>
      <c r="L93" s="10"/>
      <c r="Z93" s="1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5:39" s="11" customFormat="1" ht="15">
      <c r="E94" s="13"/>
      <c r="F94" s="14"/>
      <c r="G94" s="14"/>
      <c r="H94" s="10"/>
      <c r="L94" s="10"/>
      <c r="Z94" s="1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5:39" s="11" customFormat="1" ht="15">
      <c r="E95" s="13"/>
      <c r="F95" s="14"/>
      <c r="G95" s="14"/>
      <c r="H95" s="10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5:39" s="11" customFormat="1" ht="15">
      <c r="E96" s="13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5:39" s="11" customFormat="1" ht="15">
      <c r="E97" s="13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5:39" s="11" customFormat="1" ht="15">
      <c r="E98" s="13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5:39" s="11" customFormat="1" ht="15">
      <c r="E99" s="13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5:39" s="11" customFormat="1" ht="15">
      <c r="E100" s="13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5:39" s="11" customFormat="1" ht="15">
      <c r="E101" s="13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5:39" s="11" customFormat="1" ht="15">
      <c r="E102" s="13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5:39" s="11" customFormat="1" ht="15">
      <c r="E103" s="13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5:39" s="11" customFormat="1" ht="15">
      <c r="E104" s="13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5:39" s="11" customFormat="1" ht="15">
      <c r="E105" s="13"/>
      <c r="F105" s="14"/>
      <c r="G105" s="14"/>
      <c r="H105" s="10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5:39" s="11" customFormat="1" ht="15">
      <c r="E106" s="13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5:39" s="11" customFormat="1" ht="15">
      <c r="E107" s="13"/>
      <c r="F107" s="14"/>
      <c r="G107" s="14"/>
      <c r="H107" s="10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5:39" s="11" customFormat="1" ht="15">
      <c r="E108" s="13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5:39" s="11" customFormat="1" ht="15">
      <c r="E109" s="13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5:39" s="11" customFormat="1" ht="15">
      <c r="E110" s="13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5:39" s="11" customFormat="1" ht="15">
      <c r="E111" s="13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5:39" s="11" customFormat="1" ht="15">
      <c r="E112" s="13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5:39" s="11" customFormat="1" ht="15">
      <c r="E113" s="13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5:39" s="11" customFormat="1" ht="15">
      <c r="E114" s="13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5:39" s="11" customFormat="1" ht="15">
      <c r="E115" s="13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5:39" s="11" customFormat="1" ht="15">
      <c r="E116" s="13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5:39" s="11" customFormat="1" ht="15">
      <c r="E117" s="13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5:39" s="11" customFormat="1" ht="15">
      <c r="E118" s="13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5:39" s="11" customFormat="1" ht="15">
      <c r="E119" s="13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5:39" s="11" customFormat="1" ht="15">
      <c r="E120" s="13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5:39" s="11" customFormat="1" ht="15">
      <c r="E121" s="13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5:39" s="11" customFormat="1" ht="15">
      <c r="E122" s="13"/>
      <c r="F122" s="14"/>
      <c r="G122" s="14"/>
      <c r="H122" s="10"/>
      <c r="K122" s="12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5:39" s="11" customFormat="1" ht="15">
      <c r="E123" s="13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5:39" s="11" customFormat="1" ht="15">
      <c r="E124" s="13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5:39" s="11" customFormat="1" ht="15">
      <c r="E125" s="13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5:39" s="11" customFormat="1" ht="15">
      <c r="E126" s="13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5:39" s="11" customFormat="1" ht="15">
      <c r="E127" s="13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5:39" s="11" customFormat="1" ht="15">
      <c r="E128" s="13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5:39" s="11" customFormat="1" ht="15">
      <c r="E129" s="13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5:39" s="11" customFormat="1" ht="15">
      <c r="E130" s="13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5:39" s="11" customFormat="1" ht="15">
      <c r="E131" s="13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5:39" s="11" customFormat="1" ht="15">
      <c r="E132" s="13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5:39" s="11" customFormat="1" ht="15">
      <c r="E133" s="13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5:39" s="11" customFormat="1" ht="15">
      <c r="E134" s="13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5:39" s="11" customFormat="1" ht="15">
      <c r="E135" s="13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5:39" s="11" customFormat="1" ht="15">
      <c r="E136" s="13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5:39" s="11" customFormat="1" ht="15">
      <c r="E137" s="13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5:39" s="11" customFormat="1" ht="15">
      <c r="E138" s="13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5:39" s="11" customFormat="1" ht="15">
      <c r="E139" s="13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5:39" s="11" customFormat="1" ht="15">
      <c r="E140" s="13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5:39" s="11" customFormat="1" ht="15">
      <c r="E141" s="13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5:39" s="11" customFormat="1" ht="15">
      <c r="E142" s="13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5:39" s="11" customFormat="1" ht="15">
      <c r="E143" s="13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5:39" s="11" customFormat="1" ht="15">
      <c r="E144" s="13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5:39" s="11" customFormat="1" ht="15">
      <c r="E145" s="13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5:39" s="11" customFormat="1" ht="15">
      <c r="E146" s="13"/>
      <c r="F146" s="14"/>
      <c r="G146" s="14"/>
      <c r="H146" s="10"/>
      <c r="L146" s="10"/>
      <c r="Z146" s="1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5:39" s="11" customFormat="1" ht="15">
      <c r="E147" s="13"/>
      <c r="F147" s="14"/>
      <c r="G147" s="14"/>
      <c r="H147" s="10"/>
      <c r="L147" s="10"/>
      <c r="Z147" s="1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5:39" s="11" customFormat="1" ht="15">
      <c r="E148" s="13"/>
      <c r="F148" s="14"/>
      <c r="G148" s="14"/>
      <c r="H148" s="10"/>
      <c r="L148" s="10"/>
      <c r="Z148" s="1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5:39" s="11" customFormat="1" ht="15">
      <c r="E149" s="13"/>
      <c r="F149" s="14"/>
      <c r="G149" s="14"/>
      <c r="H149" s="10"/>
      <c r="L149" s="10"/>
      <c r="Z149" s="1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5:39" s="11" customFormat="1" ht="15">
      <c r="E150" s="13"/>
      <c r="F150" s="14"/>
      <c r="G150" s="14"/>
      <c r="H150" s="10"/>
      <c r="L150" s="10"/>
      <c r="Z150" s="1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5:39" s="11" customFormat="1" ht="15">
      <c r="E151" s="13"/>
      <c r="F151" s="14"/>
      <c r="G151" s="14"/>
      <c r="H151" s="10"/>
      <c r="L151" s="10"/>
      <c r="Z151" s="1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5:39" s="11" customFormat="1" ht="15">
      <c r="E152" s="13"/>
      <c r="F152" s="14"/>
      <c r="G152" s="14"/>
      <c r="H152" s="10"/>
      <c r="L152" s="10"/>
      <c r="Z152" s="1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5:39" s="11" customFormat="1" ht="15">
      <c r="E153" s="13"/>
      <c r="F153" s="14"/>
      <c r="G153" s="14"/>
      <c r="H153" s="10"/>
      <c r="L153" s="10"/>
      <c r="Z153" s="1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5:39" s="11" customFormat="1" ht="15">
      <c r="E154" s="13"/>
      <c r="F154" s="14"/>
      <c r="G154" s="14"/>
      <c r="H154" s="10"/>
      <c r="L154" s="10"/>
      <c r="Z154" s="1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5:39" s="11" customFormat="1" ht="15">
      <c r="E155" s="13"/>
      <c r="F155" s="14"/>
      <c r="G155" s="14"/>
      <c r="H155" s="10"/>
      <c r="L155" s="10"/>
      <c r="Z155" s="1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5:39" s="11" customFormat="1" ht="15">
      <c r="E156" s="13"/>
      <c r="F156" s="14"/>
      <c r="G156" s="14"/>
      <c r="H156" s="10"/>
      <c r="L156" s="10"/>
      <c r="Z156" s="1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5:39" s="11" customFormat="1" ht="15">
      <c r="E157" s="13"/>
      <c r="F157" s="14"/>
      <c r="G157" s="14"/>
      <c r="H157" s="10"/>
      <c r="L157" s="10"/>
      <c r="Z157" s="1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5:39" s="11" customFormat="1" ht="15">
      <c r="E158" s="13"/>
      <c r="F158" s="14"/>
      <c r="G158" s="14"/>
      <c r="H158" s="10"/>
      <c r="L158" s="10"/>
      <c r="Z158" s="1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5:39" s="11" customFormat="1" ht="15">
      <c r="E159" s="13"/>
      <c r="F159" s="14"/>
      <c r="G159" s="14"/>
      <c r="H159" s="10"/>
      <c r="L159" s="10"/>
      <c r="Z159" s="1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5:39" s="11" customFormat="1" ht="15">
      <c r="E160" s="13"/>
      <c r="F160" s="14"/>
      <c r="G160" s="14"/>
      <c r="H160" s="10"/>
      <c r="L160" s="10"/>
      <c r="Z160" s="12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5:26" s="11" customFormat="1" ht="15">
      <c r="E161" s="13"/>
      <c r="F161" s="14"/>
      <c r="G161" s="14"/>
      <c r="H161" s="10"/>
      <c r="L161" s="10"/>
      <c r="Z161" s="12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29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S1">COUNT(I4:I1020)</f>
        <v>16</v>
      </c>
      <c r="J1" s="20">
        <f t="shared" si="0"/>
        <v>16</v>
      </c>
      <c r="K1" s="20">
        <f t="shared" si="0"/>
        <v>20</v>
      </c>
      <c r="L1" s="20">
        <f t="shared" si="0"/>
        <v>8</v>
      </c>
      <c r="M1" s="20">
        <f t="shared" si="0"/>
        <v>17</v>
      </c>
      <c r="N1" s="20">
        <f t="shared" si="0"/>
        <v>18</v>
      </c>
      <c r="O1" s="20">
        <f t="shared" si="0"/>
        <v>15</v>
      </c>
      <c r="P1" s="20">
        <f t="shared" si="0"/>
        <v>16</v>
      </c>
      <c r="Q1" s="20">
        <f t="shared" si="0"/>
        <v>18</v>
      </c>
      <c r="R1" s="20">
        <f t="shared" si="0"/>
        <v>0</v>
      </c>
      <c r="S1" s="20">
        <f t="shared" si="0"/>
        <v>25</v>
      </c>
      <c r="T1" s="20">
        <f>COUNT(T4:T1027)</f>
        <v>14</v>
      </c>
      <c r="U1" s="20">
        <f>COUNT(U4:U1020)</f>
        <v>20</v>
      </c>
      <c r="V1" s="20">
        <f>COUNT(V4:V1020)</f>
        <v>9</v>
      </c>
      <c r="W1" s="20">
        <f>COUNT(W4:W1020)</f>
        <v>10</v>
      </c>
      <c r="X1" s="20">
        <f>COUNT(X4:X1020)</f>
        <v>0</v>
      </c>
      <c r="Y1" s="20">
        <f>COUNT(Y4:Y1020)</f>
        <v>17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5"/>
      <c r="C3" s="5"/>
      <c r="D3" s="2" t="s">
        <v>1</v>
      </c>
      <c r="E3" s="30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17">
        <v>1</v>
      </c>
      <c r="B4" s="24" t="s">
        <v>240</v>
      </c>
      <c r="C4" s="24" t="s">
        <v>69</v>
      </c>
      <c r="D4" s="17"/>
      <c r="E4" s="32" t="s">
        <v>62</v>
      </c>
      <c r="F4" s="20">
        <f aca="true" t="shared" si="1" ref="F4:F35">COUNT(I4:Y4)</f>
        <v>10</v>
      </c>
      <c r="G4" s="20">
        <v>8</v>
      </c>
      <c r="H4" s="25">
        <f aca="true" t="shared" si="2" ref="H4:H35">+Z4</f>
        <v>794.76</v>
      </c>
      <c r="I4" s="17">
        <v>100</v>
      </c>
      <c r="J4" s="17">
        <v>100</v>
      </c>
      <c r="K4" s="41">
        <v>96.3</v>
      </c>
      <c r="L4" s="16"/>
      <c r="M4" s="26">
        <v>100</v>
      </c>
      <c r="N4" s="41">
        <v>95.67</v>
      </c>
      <c r="O4" s="26">
        <v>100</v>
      </c>
      <c r="P4" s="17">
        <v>98.35</v>
      </c>
      <c r="Q4" s="17"/>
      <c r="R4" s="17"/>
      <c r="S4" s="17">
        <v>100</v>
      </c>
      <c r="T4" s="17"/>
      <c r="U4" s="17">
        <v>96.41</v>
      </c>
      <c r="V4" s="17"/>
      <c r="W4" s="17"/>
      <c r="X4" s="17"/>
      <c r="Y4" s="17">
        <v>100</v>
      </c>
      <c r="Z4" s="19">
        <f>SUM(I4:Y4)-(N4+K4)</f>
        <v>794.76</v>
      </c>
      <c r="AA4" s="7">
        <f>SUM(LARGE(AB4:AN4,{1,2,3,4,5,6,7,8}))</f>
        <v>794.76</v>
      </c>
      <c r="AB4" s="7">
        <f aca="true" t="shared" si="3" ref="AB4:AB63">+IF(COUNT($I4:$O4)&gt;0,LARGE($I4:$O4,1),0)</f>
        <v>100</v>
      </c>
      <c r="AC4" s="7">
        <f aca="true" t="shared" si="4" ref="AC4:AC63">+IF(COUNT($I4:$O4)&gt;1,LARGE($I4:$O4,2),0)</f>
        <v>100</v>
      </c>
      <c r="AD4" s="7">
        <f aca="true" t="shared" si="5" ref="AD4:AD63">+IF(COUNT($I4:$O4)&gt;2,LARGE($I4:$O4,3),0)</f>
        <v>100</v>
      </c>
      <c r="AE4" s="7">
        <f aca="true" t="shared" si="6" ref="AE4:AE63">+IF(COUNT($I4:$O4)&gt;3,LARGE($I4:$O4,4),0)</f>
        <v>100</v>
      </c>
      <c r="AF4" s="7">
        <f aca="true" t="shared" si="7" ref="AF4:AF63">+IF(COUNT($P4:$Y4)&gt;0,LARGE($P4:$Y4,1),0)</f>
        <v>100</v>
      </c>
      <c r="AG4" s="7">
        <f aca="true" t="shared" si="8" ref="AG4:AG63">+IF(COUNT($P4:$Y4)&gt;1,LARGE($P4:$Y4,2),0)</f>
        <v>100</v>
      </c>
      <c r="AH4" s="7">
        <f aca="true" t="shared" si="9" ref="AH4:AH63">+IF(COUNT($P4:$Y4)&gt;2,LARGE($P4:$Y4,3),0)</f>
        <v>98.35</v>
      </c>
      <c r="AI4" s="7">
        <f aca="true" t="shared" si="10" ref="AI4:AI63">+IF(COUNT($P4:$Y4)&gt;3,LARGE($P4:$Y4,4),0)</f>
        <v>96.41</v>
      </c>
      <c r="AJ4" s="7">
        <f aca="true" t="shared" si="11" ref="AJ4:AJ63">+IF(COUNT($P4:$Y4)&gt;4,LARGE($P4:$Y4,5),0)</f>
        <v>0</v>
      </c>
      <c r="AK4" s="7">
        <f aca="true" t="shared" si="12" ref="AK4:AK63">+IF(COUNT($P4:$Y4)&gt;5,LARGE($P4:$Y4,6),0)</f>
        <v>0</v>
      </c>
      <c r="AL4" s="7">
        <f aca="true" t="shared" si="13" ref="AL4:AL63">+IF(COUNT($P4:$Y4)&gt;6,LARGE($P4:$Y4,7),0)</f>
        <v>0</v>
      </c>
      <c r="AM4" s="7">
        <f aca="true" t="shared" si="14" ref="AM4:AM63">+IF(COUNT($P4:$Y4)&gt;7,LARGE($P4:$Y4,8),0)</f>
        <v>0</v>
      </c>
    </row>
    <row r="5" spans="1:39" s="11" customFormat="1" ht="15">
      <c r="A5" s="26">
        <v>2</v>
      </c>
      <c r="B5" s="24" t="s">
        <v>186</v>
      </c>
      <c r="C5" s="24" t="s">
        <v>298</v>
      </c>
      <c r="D5" s="26"/>
      <c r="E5" s="32" t="s">
        <v>203</v>
      </c>
      <c r="F5" s="20">
        <f t="shared" si="1"/>
        <v>9</v>
      </c>
      <c r="G5" s="20">
        <v>8</v>
      </c>
      <c r="H5" s="25">
        <f t="shared" si="2"/>
        <v>787.97</v>
      </c>
      <c r="I5" s="26">
        <v>96.39</v>
      </c>
      <c r="J5" s="26"/>
      <c r="K5" s="26">
        <v>100</v>
      </c>
      <c r="L5" s="16"/>
      <c r="M5" s="26"/>
      <c r="N5" s="26">
        <v>100</v>
      </c>
      <c r="O5" s="26">
        <v>96.78</v>
      </c>
      <c r="P5" s="26">
        <v>100</v>
      </c>
      <c r="Q5" s="26">
        <v>100</v>
      </c>
      <c r="R5" s="26"/>
      <c r="S5" s="26">
        <v>97.45</v>
      </c>
      <c r="T5" s="41">
        <v>95.01</v>
      </c>
      <c r="U5" s="26"/>
      <c r="V5" s="26"/>
      <c r="W5" s="26"/>
      <c r="X5" s="26"/>
      <c r="Y5" s="26">
        <v>97.35</v>
      </c>
      <c r="Z5" s="19">
        <f>SUM(I5:Y5)-(T5)</f>
        <v>787.97</v>
      </c>
      <c r="AA5" s="7">
        <f>SUM(LARGE(AB5:AN5,{1,2,3,4,5,6,7,8}))</f>
        <v>787.9699999999999</v>
      </c>
      <c r="AB5" s="7">
        <f t="shared" si="3"/>
        <v>100</v>
      </c>
      <c r="AC5" s="7">
        <f t="shared" si="4"/>
        <v>100</v>
      </c>
      <c r="AD5" s="7">
        <f t="shared" si="5"/>
        <v>96.78</v>
      </c>
      <c r="AE5" s="7">
        <f t="shared" si="6"/>
        <v>96.39</v>
      </c>
      <c r="AF5" s="7">
        <f t="shared" si="7"/>
        <v>100</v>
      </c>
      <c r="AG5" s="7">
        <f t="shared" si="8"/>
        <v>100</v>
      </c>
      <c r="AH5" s="7">
        <f t="shared" si="9"/>
        <v>97.45</v>
      </c>
      <c r="AI5" s="7">
        <f t="shared" si="10"/>
        <v>97.35</v>
      </c>
      <c r="AJ5" s="7">
        <f t="shared" si="11"/>
        <v>95.01</v>
      </c>
      <c r="AK5" s="7">
        <f t="shared" si="12"/>
        <v>0</v>
      </c>
      <c r="AL5" s="7">
        <f t="shared" si="13"/>
        <v>0</v>
      </c>
      <c r="AM5" s="7">
        <f t="shared" si="14"/>
        <v>0</v>
      </c>
    </row>
    <row r="6" spans="1:39" s="11" customFormat="1" ht="15">
      <c r="A6" s="26">
        <v>3</v>
      </c>
      <c r="B6" s="24" t="s">
        <v>241</v>
      </c>
      <c r="C6" s="24" t="s">
        <v>165</v>
      </c>
      <c r="D6" s="26"/>
      <c r="E6" s="32" t="s">
        <v>203</v>
      </c>
      <c r="F6" s="20">
        <f t="shared" si="1"/>
        <v>10</v>
      </c>
      <c r="G6" s="20">
        <v>8</v>
      </c>
      <c r="H6" s="25">
        <f t="shared" si="2"/>
        <v>783.3100000000002</v>
      </c>
      <c r="I6" s="26"/>
      <c r="J6" s="26">
        <v>98.05</v>
      </c>
      <c r="K6" s="26">
        <v>98.93</v>
      </c>
      <c r="L6" s="16"/>
      <c r="M6" s="26">
        <v>100</v>
      </c>
      <c r="N6" s="26"/>
      <c r="O6" s="26"/>
      <c r="P6" s="41">
        <v>90.34</v>
      </c>
      <c r="Q6" s="26">
        <v>91.61</v>
      </c>
      <c r="R6" s="26"/>
      <c r="S6" s="26">
        <v>94.83</v>
      </c>
      <c r="T6" s="26">
        <v>99.89</v>
      </c>
      <c r="U6" s="26"/>
      <c r="V6" s="26">
        <v>100</v>
      </c>
      <c r="W6" s="26">
        <v>100</v>
      </c>
      <c r="X6" s="26"/>
      <c r="Y6" s="41">
        <v>88.47</v>
      </c>
      <c r="Z6" s="19">
        <f>SUM(I6:Y6)-(P6+Y6)</f>
        <v>783.3100000000002</v>
      </c>
      <c r="AA6" s="7">
        <f>SUM(LARGE(AB6:AN6,{1,2,3,4,5,6,7,8}))</f>
        <v>783.3100000000001</v>
      </c>
      <c r="AB6" s="7">
        <f t="shared" si="3"/>
        <v>100</v>
      </c>
      <c r="AC6" s="7">
        <f t="shared" si="4"/>
        <v>98.93</v>
      </c>
      <c r="AD6" s="7">
        <f t="shared" si="5"/>
        <v>98.05</v>
      </c>
      <c r="AE6" s="7">
        <f t="shared" si="6"/>
        <v>0</v>
      </c>
      <c r="AF6" s="7">
        <f t="shared" si="7"/>
        <v>100</v>
      </c>
      <c r="AG6" s="7">
        <f t="shared" si="8"/>
        <v>100</v>
      </c>
      <c r="AH6" s="7">
        <f t="shared" si="9"/>
        <v>99.89</v>
      </c>
      <c r="AI6" s="7">
        <f t="shared" si="10"/>
        <v>94.83</v>
      </c>
      <c r="AJ6" s="7">
        <f t="shared" si="11"/>
        <v>91.61</v>
      </c>
      <c r="AK6" s="7">
        <f t="shared" si="12"/>
        <v>90.34</v>
      </c>
      <c r="AL6" s="7">
        <f t="shared" si="13"/>
        <v>88.47</v>
      </c>
      <c r="AM6" s="7">
        <f t="shared" si="14"/>
        <v>0</v>
      </c>
    </row>
    <row r="7" spans="1:39" s="11" customFormat="1" ht="15">
      <c r="A7" s="26">
        <v>4</v>
      </c>
      <c r="B7" s="24" t="s">
        <v>242</v>
      </c>
      <c r="C7" s="24" t="s">
        <v>243</v>
      </c>
      <c r="D7" s="26"/>
      <c r="E7" s="32" t="s">
        <v>62</v>
      </c>
      <c r="F7" s="20">
        <f t="shared" si="1"/>
        <v>13</v>
      </c>
      <c r="G7" s="20">
        <v>8</v>
      </c>
      <c r="H7" s="25">
        <f t="shared" si="2"/>
        <v>769.4599999999999</v>
      </c>
      <c r="I7" s="26">
        <v>93.55</v>
      </c>
      <c r="J7" s="26">
        <v>94.83</v>
      </c>
      <c r="K7" s="41">
        <v>84.33</v>
      </c>
      <c r="L7" s="16">
        <v>97.15</v>
      </c>
      <c r="M7" s="26">
        <v>97.14</v>
      </c>
      <c r="N7" s="41">
        <v>90.38</v>
      </c>
      <c r="O7" s="26">
        <v>96.31</v>
      </c>
      <c r="P7" s="26">
        <v>94.57</v>
      </c>
      <c r="Q7" s="26">
        <v>96.37</v>
      </c>
      <c r="R7" s="26"/>
      <c r="S7" s="26">
        <v>94.87</v>
      </c>
      <c r="T7" s="26">
        <v>98.22</v>
      </c>
      <c r="U7" s="41">
        <v>92.84</v>
      </c>
      <c r="V7" s="26"/>
      <c r="W7" s="26"/>
      <c r="X7" s="26"/>
      <c r="Y7" s="41">
        <v>90.83</v>
      </c>
      <c r="Z7" s="19">
        <f>SUM(I7:Y7)-(K7+N7+U7+I7+Y7)</f>
        <v>769.4599999999999</v>
      </c>
      <c r="AA7" s="7">
        <f>SUM(LARGE(AB7:AN7,{1,2,3,4,5,6,7,8}))</f>
        <v>769.46</v>
      </c>
      <c r="AB7" s="7">
        <f t="shared" si="3"/>
        <v>97.15</v>
      </c>
      <c r="AC7" s="7">
        <f t="shared" si="4"/>
        <v>97.14</v>
      </c>
      <c r="AD7" s="7">
        <f t="shared" si="5"/>
        <v>96.31</v>
      </c>
      <c r="AE7" s="7">
        <f t="shared" si="6"/>
        <v>94.83</v>
      </c>
      <c r="AF7" s="7">
        <f t="shared" si="7"/>
        <v>98.22</v>
      </c>
      <c r="AG7" s="7">
        <f t="shared" si="8"/>
        <v>96.37</v>
      </c>
      <c r="AH7" s="7">
        <f t="shared" si="9"/>
        <v>94.87</v>
      </c>
      <c r="AI7" s="7">
        <f t="shared" si="10"/>
        <v>94.57</v>
      </c>
      <c r="AJ7" s="7">
        <f t="shared" si="11"/>
        <v>92.84</v>
      </c>
      <c r="AK7" s="7">
        <f t="shared" si="12"/>
        <v>90.83</v>
      </c>
      <c r="AL7" s="7">
        <f t="shared" si="13"/>
        <v>0</v>
      </c>
      <c r="AM7" s="7">
        <f t="shared" si="14"/>
        <v>0</v>
      </c>
    </row>
    <row r="8" spans="1:39" s="11" customFormat="1" ht="15">
      <c r="A8" s="26">
        <v>5</v>
      </c>
      <c r="B8" s="24" t="s">
        <v>175</v>
      </c>
      <c r="C8" s="24" t="s">
        <v>245</v>
      </c>
      <c r="D8" s="26"/>
      <c r="E8" s="32" t="s">
        <v>60</v>
      </c>
      <c r="F8" s="20">
        <f t="shared" si="1"/>
        <v>13</v>
      </c>
      <c r="G8" s="20">
        <v>8</v>
      </c>
      <c r="H8" s="25">
        <f t="shared" si="2"/>
        <v>750.9799999999999</v>
      </c>
      <c r="I8" s="26">
        <v>97.75</v>
      </c>
      <c r="J8" s="26">
        <v>93.13</v>
      </c>
      <c r="K8" s="41">
        <v>91.15</v>
      </c>
      <c r="L8" s="42">
        <v>90.78</v>
      </c>
      <c r="M8" s="26">
        <v>93.87</v>
      </c>
      <c r="N8" s="41">
        <v>88.16</v>
      </c>
      <c r="O8" s="26">
        <v>96.43</v>
      </c>
      <c r="P8" s="26"/>
      <c r="Q8" s="41">
        <v>90.49</v>
      </c>
      <c r="R8" s="26"/>
      <c r="S8" s="41">
        <v>89.25</v>
      </c>
      <c r="T8" s="26">
        <v>90.83</v>
      </c>
      <c r="U8" s="26">
        <v>91.13</v>
      </c>
      <c r="V8" s="26"/>
      <c r="W8" s="26">
        <v>95.96</v>
      </c>
      <c r="X8" s="26"/>
      <c r="Y8" s="26">
        <v>91.88</v>
      </c>
      <c r="Z8" s="19">
        <f>SUM(I8:Y8)-(L8+N8+K8+S8+Q8)</f>
        <v>750.9799999999999</v>
      </c>
      <c r="AA8" s="7">
        <f>SUM(LARGE(AB8:AN8,{1,2,3,4,5,6,7,8}))</f>
        <v>750.98</v>
      </c>
      <c r="AB8" s="7">
        <f t="shared" si="3"/>
        <v>97.75</v>
      </c>
      <c r="AC8" s="7">
        <f t="shared" si="4"/>
        <v>96.43</v>
      </c>
      <c r="AD8" s="7">
        <f t="shared" si="5"/>
        <v>93.87</v>
      </c>
      <c r="AE8" s="7">
        <f t="shared" si="6"/>
        <v>93.13</v>
      </c>
      <c r="AF8" s="7">
        <f t="shared" si="7"/>
        <v>95.96</v>
      </c>
      <c r="AG8" s="7">
        <f t="shared" si="8"/>
        <v>91.88</v>
      </c>
      <c r="AH8" s="7">
        <f t="shared" si="9"/>
        <v>91.13</v>
      </c>
      <c r="AI8" s="7">
        <f t="shared" si="10"/>
        <v>90.83</v>
      </c>
      <c r="AJ8" s="7">
        <f t="shared" si="11"/>
        <v>90.49</v>
      </c>
      <c r="AK8" s="7">
        <f t="shared" si="12"/>
        <v>89.25</v>
      </c>
      <c r="AL8" s="7">
        <f t="shared" si="13"/>
        <v>0</v>
      </c>
      <c r="AM8" s="7">
        <f t="shared" si="14"/>
        <v>0</v>
      </c>
    </row>
    <row r="9" spans="1:39" s="11" customFormat="1" ht="15">
      <c r="A9" s="26">
        <v>6</v>
      </c>
      <c r="B9" s="24" t="s">
        <v>296</v>
      </c>
      <c r="C9" s="24" t="s">
        <v>297</v>
      </c>
      <c r="D9" s="26"/>
      <c r="E9" s="32" t="s">
        <v>267</v>
      </c>
      <c r="F9" s="20">
        <f t="shared" si="1"/>
        <v>10</v>
      </c>
      <c r="G9" s="20">
        <v>8</v>
      </c>
      <c r="H9" s="25">
        <f t="shared" si="2"/>
        <v>748.14</v>
      </c>
      <c r="I9" s="26">
        <v>96.78</v>
      </c>
      <c r="J9" s="26"/>
      <c r="K9" s="26">
        <v>93.81</v>
      </c>
      <c r="L9" s="16"/>
      <c r="M9" s="26">
        <v>98.11</v>
      </c>
      <c r="N9" s="41">
        <v>88.89</v>
      </c>
      <c r="O9" s="26">
        <v>92.03</v>
      </c>
      <c r="P9" s="26">
        <v>87.54</v>
      </c>
      <c r="Q9" s="26"/>
      <c r="R9" s="26"/>
      <c r="S9" s="26">
        <v>90.58</v>
      </c>
      <c r="T9" s="26"/>
      <c r="U9" s="26">
        <v>93.31</v>
      </c>
      <c r="V9" s="26">
        <v>95.98</v>
      </c>
      <c r="W9" s="26"/>
      <c r="X9" s="26"/>
      <c r="Y9" s="41">
        <v>86.77</v>
      </c>
      <c r="Z9" s="19">
        <f>SUM(I9:Y9)-(N9+Y9)</f>
        <v>748.14</v>
      </c>
      <c r="AA9" s="7">
        <f>SUM(LARGE(AB9:AN9,{1,2,3,4,5,6,7,8}))</f>
        <v>748.14</v>
      </c>
      <c r="AB9" s="7">
        <f t="shared" si="3"/>
        <v>98.11</v>
      </c>
      <c r="AC9" s="7">
        <f t="shared" si="4"/>
        <v>96.78</v>
      </c>
      <c r="AD9" s="7">
        <f t="shared" si="5"/>
        <v>93.81</v>
      </c>
      <c r="AE9" s="7">
        <f t="shared" si="6"/>
        <v>92.03</v>
      </c>
      <c r="AF9" s="7">
        <f t="shared" si="7"/>
        <v>95.98</v>
      </c>
      <c r="AG9" s="7">
        <f t="shared" si="8"/>
        <v>93.31</v>
      </c>
      <c r="AH9" s="7">
        <f t="shared" si="9"/>
        <v>90.58</v>
      </c>
      <c r="AI9" s="7">
        <f t="shared" si="10"/>
        <v>87.54</v>
      </c>
      <c r="AJ9" s="7">
        <f t="shared" si="11"/>
        <v>86.77</v>
      </c>
      <c r="AK9" s="7">
        <f t="shared" si="12"/>
        <v>0</v>
      </c>
      <c r="AL9" s="7">
        <f t="shared" si="13"/>
        <v>0</v>
      </c>
      <c r="AM9" s="7">
        <f t="shared" si="14"/>
        <v>0</v>
      </c>
    </row>
    <row r="10" spans="1:39" s="11" customFormat="1" ht="15">
      <c r="A10" s="26">
        <v>7</v>
      </c>
      <c r="B10" s="24" t="s">
        <v>198</v>
      </c>
      <c r="C10" s="24" t="s">
        <v>244</v>
      </c>
      <c r="D10" s="26"/>
      <c r="E10" s="32" t="s">
        <v>74</v>
      </c>
      <c r="F10" s="20">
        <f t="shared" si="1"/>
        <v>12</v>
      </c>
      <c r="G10" s="20">
        <v>8</v>
      </c>
      <c r="H10" s="25">
        <f t="shared" si="2"/>
        <v>742.5999999999999</v>
      </c>
      <c r="I10" s="26"/>
      <c r="J10" s="26">
        <v>94.07</v>
      </c>
      <c r="K10" s="26">
        <v>94.88</v>
      </c>
      <c r="L10" s="16">
        <v>95.82</v>
      </c>
      <c r="M10" s="41">
        <v>88.46</v>
      </c>
      <c r="N10" s="41">
        <v>87.34</v>
      </c>
      <c r="O10" s="26">
        <v>88.8</v>
      </c>
      <c r="P10" s="26">
        <v>89.22</v>
      </c>
      <c r="Q10" s="41">
        <v>85.86</v>
      </c>
      <c r="R10" s="26"/>
      <c r="S10" s="41">
        <v>87.8</v>
      </c>
      <c r="T10" s="26">
        <v>94.64</v>
      </c>
      <c r="U10" s="26">
        <v>92.26</v>
      </c>
      <c r="V10" s="26"/>
      <c r="W10" s="26">
        <v>92.91</v>
      </c>
      <c r="X10" s="26"/>
      <c r="Y10" s="26"/>
      <c r="Z10" s="19">
        <f>SUM(I10:Y10)-(N10+Q10+M10+S10)</f>
        <v>742.5999999999999</v>
      </c>
      <c r="AA10" s="7">
        <f>SUM(LARGE(AB10:AN10,{1,2,3,4,5,6,7,8}))</f>
        <v>742.5999999999999</v>
      </c>
      <c r="AB10" s="7">
        <f t="shared" si="3"/>
        <v>95.82</v>
      </c>
      <c r="AC10" s="7">
        <f t="shared" si="4"/>
        <v>94.88</v>
      </c>
      <c r="AD10" s="7">
        <f t="shared" si="5"/>
        <v>94.07</v>
      </c>
      <c r="AE10" s="7">
        <f t="shared" si="6"/>
        <v>88.8</v>
      </c>
      <c r="AF10" s="7">
        <f t="shared" si="7"/>
        <v>94.64</v>
      </c>
      <c r="AG10" s="7">
        <f t="shared" si="8"/>
        <v>92.91</v>
      </c>
      <c r="AH10" s="7">
        <f t="shared" si="9"/>
        <v>92.26</v>
      </c>
      <c r="AI10" s="7">
        <f t="shared" si="10"/>
        <v>89.22</v>
      </c>
      <c r="AJ10" s="7">
        <f t="shared" si="11"/>
        <v>87.8</v>
      </c>
      <c r="AK10" s="7">
        <f t="shared" si="12"/>
        <v>85.86</v>
      </c>
      <c r="AL10" s="7">
        <f t="shared" si="13"/>
        <v>0</v>
      </c>
      <c r="AM10" s="7">
        <f t="shared" si="14"/>
        <v>0</v>
      </c>
    </row>
    <row r="11" spans="1:39" s="11" customFormat="1" ht="15">
      <c r="A11" s="26">
        <v>8</v>
      </c>
      <c r="B11" s="32" t="s">
        <v>260</v>
      </c>
      <c r="C11" s="32" t="s">
        <v>112</v>
      </c>
      <c r="D11" s="26"/>
      <c r="E11" s="32" t="s">
        <v>268</v>
      </c>
      <c r="F11" s="20">
        <f t="shared" si="1"/>
        <v>11</v>
      </c>
      <c r="G11" s="20">
        <v>8</v>
      </c>
      <c r="H11" s="25">
        <f t="shared" si="2"/>
        <v>733.83</v>
      </c>
      <c r="I11" s="26"/>
      <c r="J11" s="26"/>
      <c r="K11" s="26">
        <v>90.06</v>
      </c>
      <c r="L11" s="16"/>
      <c r="M11" s="26">
        <v>92.83</v>
      </c>
      <c r="N11" s="41">
        <v>84.88</v>
      </c>
      <c r="O11" s="26">
        <v>94.71</v>
      </c>
      <c r="P11" s="26">
        <v>89.45</v>
      </c>
      <c r="Q11" s="41">
        <v>87.77</v>
      </c>
      <c r="R11" s="26"/>
      <c r="S11" s="26">
        <v>90.07</v>
      </c>
      <c r="T11" s="26"/>
      <c r="U11" s="26">
        <v>92.09</v>
      </c>
      <c r="V11" s="26">
        <v>90.11</v>
      </c>
      <c r="W11" s="26">
        <v>94.51</v>
      </c>
      <c r="X11" s="26"/>
      <c r="Y11" s="41">
        <v>87.41</v>
      </c>
      <c r="Z11" s="19">
        <f>SUM(I11:Y11)-(N11+Q11+Y11)</f>
        <v>733.83</v>
      </c>
      <c r="AA11" s="7">
        <f>SUM(LARGE(AB11:AN11,{1,2,3,4,5,6,7,8}))</f>
        <v>733.8299999999999</v>
      </c>
      <c r="AB11" s="7">
        <f t="shared" si="3"/>
        <v>94.71</v>
      </c>
      <c r="AC11" s="7">
        <f t="shared" si="4"/>
        <v>92.83</v>
      </c>
      <c r="AD11" s="7">
        <f t="shared" si="5"/>
        <v>90.06</v>
      </c>
      <c r="AE11" s="7">
        <f t="shared" si="6"/>
        <v>84.88</v>
      </c>
      <c r="AF11" s="7">
        <f t="shared" si="7"/>
        <v>94.51</v>
      </c>
      <c r="AG11" s="7">
        <f t="shared" si="8"/>
        <v>92.09</v>
      </c>
      <c r="AH11" s="7">
        <f t="shared" si="9"/>
        <v>90.11</v>
      </c>
      <c r="AI11" s="7">
        <f t="shared" si="10"/>
        <v>90.07</v>
      </c>
      <c r="AJ11" s="7">
        <f t="shared" si="11"/>
        <v>89.45</v>
      </c>
      <c r="AK11" s="7">
        <f t="shared" si="12"/>
        <v>87.77</v>
      </c>
      <c r="AL11" s="7">
        <f t="shared" si="13"/>
        <v>87.41</v>
      </c>
      <c r="AM11" s="7">
        <f t="shared" si="14"/>
        <v>0</v>
      </c>
    </row>
    <row r="12" spans="1:39" s="11" customFormat="1" ht="15">
      <c r="A12" s="26">
        <v>9</v>
      </c>
      <c r="B12" s="24" t="s">
        <v>78</v>
      </c>
      <c r="C12" s="24" t="s">
        <v>247</v>
      </c>
      <c r="D12" s="26"/>
      <c r="E12" s="32" t="s">
        <v>265</v>
      </c>
      <c r="F12" s="20">
        <f t="shared" si="1"/>
        <v>10</v>
      </c>
      <c r="G12" s="20">
        <v>8</v>
      </c>
      <c r="H12" s="25">
        <f t="shared" si="2"/>
        <v>723.23</v>
      </c>
      <c r="I12" s="26"/>
      <c r="J12" s="26">
        <v>88.96</v>
      </c>
      <c r="K12" s="41">
        <v>86.6</v>
      </c>
      <c r="L12" s="16">
        <v>92.35</v>
      </c>
      <c r="M12" s="26">
        <v>88.46</v>
      </c>
      <c r="N12" s="41">
        <v>83.28</v>
      </c>
      <c r="O12" s="26">
        <v>91.12</v>
      </c>
      <c r="P12" s="26"/>
      <c r="Q12" s="26">
        <v>90.44</v>
      </c>
      <c r="R12" s="26"/>
      <c r="S12" s="26">
        <v>89.87</v>
      </c>
      <c r="T12" s="26"/>
      <c r="U12" s="26">
        <v>90.63</v>
      </c>
      <c r="V12" s="26"/>
      <c r="W12" s="26"/>
      <c r="X12" s="26"/>
      <c r="Y12" s="26">
        <v>91.4</v>
      </c>
      <c r="Z12" s="19">
        <f>SUM(I12:Y12)-(N12+K12)</f>
        <v>723.23</v>
      </c>
      <c r="AA12" s="7">
        <f>SUM(LARGE(AB12:AN12,{1,2,3,4,5,6,7,8}))</f>
        <v>723.23</v>
      </c>
      <c r="AB12" s="7">
        <f t="shared" si="3"/>
        <v>92.35</v>
      </c>
      <c r="AC12" s="7">
        <f t="shared" si="4"/>
        <v>91.12</v>
      </c>
      <c r="AD12" s="7">
        <f t="shared" si="5"/>
        <v>88.96</v>
      </c>
      <c r="AE12" s="7">
        <f t="shared" si="6"/>
        <v>88.46</v>
      </c>
      <c r="AF12" s="7">
        <f t="shared" si="7"/>
        <v>91.4</v>
      </c>
      <c r="AG12" s="7">
        <f t="shared" si="8"/>
        <v>90.63</v>
      </c>
      <c r="AH12" s="7">
        <f t="shared" si="9"/>
        <v>90.44</v>
      </c>
      <c r="AI12" s="7">
        <f t="shared" si="10"/>
        <v>89.87</v>
      </c>
      <c r="AJ12" s="7">
        <f t="shared" si="11"/>
        <v>0</v>
      </c>
      <c r="AK12" s="7">
        <f t="shared" si="12"/>
        <v>0</v>
      </c>
      <c r="AL12" s="7">
        <f t="shared" si="13"/>
        <v>0</v>
      </c>
      <c r="AM12" s="7">
        <f t="shared" si="14"/>
        <v>0</v>
      </c>
    </row>
    <row r="13" spans="1:39" s="11" customFormat="1" ht="15">
      <c r="A13" s="26">
        <v>10</v>
      </c>
      <c r="B13" s="24" t="s">
        <v>250</v>
      </c>
      <c r="C13" s="24" t="s">
        <v>251</v>
      </c>
      <c r="D13" s="26"/>
      <c r="E13" s="32" t="s">
        <v>267</v>
      </c>
      <c r="F13" s="20">
        <f t="shared" si="1"/>
        <v>12</v>
      </c>
      <c r="G13" s="20">
        <v>8</v>
      </c>
      <c r="H13" s="25">
        <f t="shared" si="2"/>
        <v>701.55</v>
      </c>
      <c r="I13" s="26">
        <v>85.32</v>
      </c>
      <c r="J13" s="41">
        <v>81.65</v>
      </c>
      <c r="K13" s="26">
        <v>85.36</v>
      </c>
      <c r="L13" s="42">
        <v>83.81</v>
      </c>
      <c r="M13" s="26"/>
      <c r="N13" s="26">
        <v>86.14</v>
      </c>
      <c r="O13" s="26">
        <v>87.4</v>
      </c>
      <c r="P13" s="26">
        <v>87.74</v>
      </c>
      <c r="Q13" s="26">
        <v>86.19</v>
      </c>
      <c r="R13" s="26"/>
      <c r="S13" s="41">
        <v>82.73</v>
      </c>
      <c r="T13" s="26"/>
      <c r="U13" s="26">
        <v>88.04</v>
      </c>
      <c r="V13" s="26">
        <v>95.36</v>
      </c>
      <c r="W13" s="26"/>
      <c r="X13" s="26"/>
      <c r="Y13" s="41">
        <v>82.51</v>
      </c>
      <c r="Z13" s="19">
        <f>SUM(I13:Y13)-(J13+S13+L13+Y13)</f>
        <v>701.55</v>
      </c>
      <c r="AA13" s="7">
        <f>SUM(LARGE(AB13:AN13,{1,2,3,4,5,6,7,8}))</f>
        <v>701.55</v>
      </c>
      <c r="AB13" s="7">
        <f t="shared" si="3"/>
        <v>87.4</v>
      </c>
      <c r="AC13" s="7">
        <f t="shared" si="4"/>
        <v>86.14</v>
      </c>
      <c r="AD13" s="7">
        <f t="shared" si="5"/>
        <v>85.36</v>
      </c>
      <c r="AE13" s="7">
        <f t="shared" si="6"/>
        <v>85.32</v>
      </c>
      <c r="AF13" s="7">
        <f t="shared" si="7"/>
        <v>95.36</v>
      </c>
      <c r="AG13" s="7">
        <f t="shared" si="8"/>
        <v>88.04</v>
      </c>
      <c r="AH13" s="7">
        <f t="shared" si="9"/>
        <v>87.74</v>
      </c>
      <c r="AI13" s="7">
        <f t="shared" si="10"/>
        <v>86.19</v>
      </c>
      <c r="AJ13" s="7">
        <f t="shared" si="11"/>
        <v>82.73</v>
      </c>
      <c r="AK13" s="7">
        <f t="shared" si="12"/>
        <v>82.51</v>
      </c>
      <c r="AL13" s="7">
        <f t="shared" si="13"/>
        <v>0</v>
      </c>
      <c r="AM13" s="7">
        <f t="shared" si="14"/>
        <v>0</v>
      </c>
    </row>
    <row r="14" spans="1:39" s="11" customFormat="1" ht="15">
      <c r="A14" s="26">
        <v>11</v>
      </c>
      <c r="B14" s="32" t="s">
        <v>252</v>
      </c>
      <c r="C14" s="32" t="s">
        <v>253</v>
      </c>
      <c r="D14" s="26"/>
      <c r="E14" s="32" t="s">
        <v>60</v>
      </c>
      <c r="F14" s="20">
        <f t="shared" si="1"/>
        <v>10</v>
      </c>
      <c r="G14" s="20">
        <v>8</v>
      </c>
      <c r="H14" s="25">
        <f t="shared" si="2"/>
        <v>665.1600000000001</v>
      </c>
      <c r="I14" s="26"/>
      <c r="J14" s="26">
        <v>81.59</v>
      </c>
      <c r="K14" s="26">
        <v>80.74</v>
      </c>
      <c r="L14" s="16"/>
      <c r="M14" s="26">
        <v>80.12</v>
      </c>
      <c r="N14" s="41">
        <v>77.21</v>
      </c>
      <c r="O14" s="26"/>
      <c r="P14" s="26">
        <v>83.08</v>
      </c>
      <c r="Q14" s="26">
        <v>85.32</v>
      </c>
      <c r="R14" s="26"/>
      <c r="S14" s="26">
        <v>84.98</v>
      </c>
      <c r="T14" s="26"/>
      <c r="U14" s="26">
        <v>83.23</v>
      </c>
      <c r="V14" s="26">
        <v>86.1</v>
      </c>
      <c r="W14" s="26"/>
      <c r="X14" s="26"/>
      <c r="Y14" s="41">
        <v>79.82</v>
      </c>
      <c r="Z14" s="19">
        <f>SUM(I14:Y14)-(N14+Y14)</f>
        <v>665.1600000000001</v>
      </c>
      <c r="AA14" s="7">
        <f>SUM(LARGE(AB14:AN14,{1,2,3,4,5,6,7,8}))</f>
        <v>665.16</v>
      </c>
      <c r="AB14" s="7">
        <f t="shared" si="3"/>
        <v>81.59</v>
      </c>
      <c r="AC14" s="7">
        <f t="shared" si="4"/>
        <v>80.74</v>
      </c>
      <c r="AD14" s="7">
        <f t="shared" si="5"/>
        <v>80.12</v>
      </c>
      <c r="AE14" s="7">
        <f t="shared" si="6"/>
        <v>77.21</v>
      </c>
      <c r="AF14" s="7">
        <f t="shared" si="7"/>
        <v>86.1</v>
      </c>
      <c r="AG14" s="7">
        <f t="shared" si="8"/>
        <v>85.32</v>
      </c>
      <c r="AH14" s="7">
        <f t="shared" si="9"/>
        <v>84.98</v>
      </c>
      <c r="AI14" s="7">
        <f t="shared" si="10"/>
        <v>83.23</v>
      </c>
      <c r="AJ14" s="7">
        <f t="shared" si="11"/>
        <v>83.08</v>
      </c>
      <c r="AK14" s="7">
        <f t="shared" si="12"/>
        <v>79.82</v>
      </c>
      <c r="AL14" s="7">
        <f t="shared" si="13"/>
        <v>0</v>
      </c>
      <c r="AM14" s="7">
        <f t="shared" si="14"/>
        <v>0</v>
      </c>
    </row>
    <row r="15" spans="1:39" s="11" customFormat="1" ht="15">
      <c r="A15" s="26">
        <v>12</v>
      </c>
      <c r="B15" s="24" t="s">
        <v>249</v>
      </c>
      <c r="C15" s="24" t="s">
        <v>236</v>
      </c>
      <c r="D15" s="26"/>
      <c r="E15" s="32" t="s">
        <v>239</v>
      </c>
      <c r="F15" s="20">
        <f t="shared" si="1"/>
        <v>10</v>
      </c>
      <c r="G15" s="20">
        <v>8</v>
      </c>
      <c r="H15" s="25">
        <f t="shared" si="2"/>
        <v>658.63</v>
      </c>
      <c r="I15" s="41">
        <v>74.49</v>
      </c>
      <c r="J15" s="26">
        <v>82.58</v>
      </c>
      <c r="K15" s="26">
        <v>79.89</v>
      </c>
      <c r="L15" s="16">
        <v>85.99</v>
      </c>
      <c r="M15" s="26"/>
      <c r="N15" s="41">
        <v>71.76</v>
      </c>
      <c r="O15" s="26"/>
      <c r="P15" s="26">
        <v>82.73</v>
      </c>
      <c r="Q15" s="26">
        <v>85.24</v>
      </c>
      <c r="R15" s="26"/>
      <c r="S15" s="26">
        <v>83.56</v>
      </c>
      <c r="T15" s="26"/>
      <c r="U15" s="26"/>
      <c r="V15" s="26">
        <v>81.24</v>
      </c>
      <c r="W15" s="26"/>
      <c r="X15" s="26"/>
      <c r="Y15" s="26">
        <v>77.4</v>
      </c>
      <c r="Z15" s="19">
        <f>SUM(I15:Y15)-(N15+I15)</f>
        <v>658.63</v>
      </c>
      <c r="AA15" s="7">
        <f>SUM(LARGE(AB15:AN15,{1,2,3,4,5,6,7,8}))</f>
        <v>658.63</v>
      </c>
      <c r="AB15" s="7">
        <f t="shared" si="3"/>
        <v>85.99</v>
      </c>
      <c r="AC15" s="7">
        <f t="shared" si="4"/>
        <v>82.58</v>
      </c>
      <c r="AD15" s="7">
        <f t="shared" si="5"/>
        <v>79.89</v>
      </c>
      <c r="AE15" s="7">
        <f t="shared" si="6"/>
        <v>74.49</v>
      </c>
      <c r="AF15" s="7">
        <f t="shared" si="7"/>
        <v>85.24</v>
      </c>
      <c r="AG15" s="7">
        <f t="shared" si="8"/>
        <v>83.56</v>
      </c>
      <c r="AH15" s="7">
        <f t="shared" si="9"/>
        <v>82.73</v>
      </c>
      <c r="AI15" s="7">
        <f t="shared" si="10"/>
        <v>81.24</v>
      </c>
      <c r="AJ15" s="7">
        <f t="shared" si="11"/>
        <v>77.4</v>
      </c>
      <c r="AK15" s="7">
        <f t="shared" si="12"/>
        <v>0</v>
      </c>
      <c r="AL15" s="7">
        <f t="shared" si="13"/>
        <v>0</v>
      </c>
      <c r="AM15" s="7">
        <f t="shared" si="14"/>
        <v>0</v>
      </c>
    </row>
    <row r="16" spans="1:39" s="11" customFormat="1" ht="15">
      <c r="A16" s="26">
        <v>13</v>
      </c>
      <c r="B16" s="24" t="s">
        <v>246</v>
      </c>
      <c r="C16" s="24" t="s">
        <v>168</v>
      </c>
      <c r="D16" s="26"/>
      <c r="E16" s="32" t="s">
        <v>204</v>
      </c>
      <c r="F16" s="20">
        <f t="shared" si="1"/>
        <v>7</v>
      </c>
      <c r="G16" s="20">
        <v>7</v>
      </c>
      <c r="H16" s="25">
        <f t="shared" si="2"/>
        <v>604.44</v>
      </c>
      <c r="I16" s="26">
        <v>90.94</v>
      </c>
      <c r="J16" s="26">
        <v>90.59</v>
      </c>
      <c r="K16" s="26">
        <v>85.8</v>
      </c>
      <c r="L16" s="16"/>
      <c r="M16" s="26"/>
      <c r="N16" s="26">
        <v>81.83</v>
      </c>
      <c r="O16" s="26"/>
      <c r="P16" s="26"/>
      <c r="Q16" s="26"/>
      <c r="R16" s="26"/>
      <c r="S16" s="26">
        <v>81.76</v>
      </c>
      <c r="T16" s="26"/>
      <c r="U16" s="26">
        <v>85.34</v>
      </c>
      <c r="V16" s="26">
        <v>88.18</v>
      </c>
      <c r="W16" s="26"/>
      <c r="X16" s="26"/>
      <c r="Y16" s="26"/>
      <c r="Z16" s="19">
        <f>SUM(I16:Y16)</f>
        <v>604.44</v>
      </c>
      <c r="AA16" s="7">
        <f>SUM(LARGE(AB16:AN16,{1,2,3,4,5,6,7,8}))</f>
        <v>604.44</v>
      </c>
      <c r="AB16" s="7">
        <f t="shared" si="3"/>
        <v>90.94</v>
      </c>
      <c r="AC16" s="7">
        <f t="shared" si="4"/>
        <v>90.59</v>
      </c>
      <c r="AD16" s="7">
        <f t="shared" si="5"/>
        <v>85.8</v>
      </c>
      <c r="AE16" s="7">
        <f t="shared" si="6"/>
        <v>81.83</v>
      </c>
      <c r="AF16" s="7">
        <f t="shared" si="7"/>
        <v>88.18</v>
      </c>
      <c r="AG16" s="7">
        <f t="shared" si="8"/>
        <v>85.34</v>
      </c>
      <c r="AH16" s="7">
        <f t="shared" si="9"/>
        <v>81.76</v>
      </c>
      <c r="AI16" s="7">
        <f t="shared" si="10"/>
        <v>0</v>
      </c>
      <c r="AJ16" s="7">
        <f t="shared" si="11"/>
        <v>0</v>
      </c>
      <c r="AK16" s="7">
        <f t="shared" si="12"/>
        <v>0</v>
      </c>
      <c r="AL16" s="7">
        <f t="shared" si="13"/>
        <v>0</v>
      </c>
      <c r="AM16" s="7">
        <f t="shared" si="14"/>
        <v>0</v>
      </c>
    </row>
    <row r="17" spans="1:39" s="11" customFormat="1" ht="15">
      <c r="A17" s="26">
        <v>14</v>
      </c>
      <c r="B17" s="32" t="s">
        <v>258</v>
      </c>
      <c r="C17" s="32" t="s">
        <v>259</v>
      </c>
      <c r="D17" s="26"/>
      <c r="E17" s="32" t="s">
        <v>59</v>
      </c>
      <c r="F17" s="20">
        <f t="shared" si="1"/>
        <v>8</v>
      </c>
      <c r="G17" s="20">
        <v>8</v>
      </c>
      <c r="H17" s="25">
        <f t="shared" si="2"/>
        <v>575.55</v>
      </c>
      <c r="I17" s="26"/>
      <c r="J17" s="26">
        <v>70.49</v>
      </c>
      <c r="K17" s="26"/>
      <c r="L17" s="16"/>
      <c r="M17" s="26"/>
      <c r="N17" s="26"/>
      <c r="O17" s="26">
        <v>74.32</v>
      </c>
      <c r="P17" s="26">
        <v>71.13</v>
      </c>
      <c r="Q17" s="26">
        <v>69.76</v>
      </c>
      <c r="R17" s="26"/>
      <c r="S17" s="26">
        <v>74.39</v>
      </c>
      <c r="T17" s="26">
        <v>71.8</v>
      </c>
      <c r="U17" s="26"/>
      <c r="V17" s="26"/>
      <c r="W17" s="26">
        <v>72.47</v>
      </c>
      <c r="X17" s="26"/>
      <c r="Y17" s="26">
        <v>71.19</v>
      </c>
      <c r="Z17" s="19">
        <f>SUM(I17:Y17)</f>
        <v>575.55</v>
      </c>
      <c r="AA17" s="7">
        <f>SUM(LARGE(AB17:AN17,{1,2,3,4,5,6,7,8}))</f>
        <v>575.55</v>
      </c>
      <c r="AB17" s="7">
        <f t="shared" si="3"/>
        <v>74.32</v>
      </c>
      <c r="AC17" s="7">
        <f t="shared" si="4"/>
        <v>70.49</v>
      </c>
      <c r="AD17" s="7">
        <f t="shared" si="5"/>
        <v>0</v>
      </c>
      <c r="AE17" s="7">
        <f t="shared" si="6"/>
        <v>0</v>
      </c>
      <c r="AF17" s="7">
        <f t="shared" si="7"/>
        <v>74.39</v>
      </c>
      <c r="AG17" s="7">
        <f t="shared" si="8"/>
        <v>72.47</v>
      </c>
      <c r="AH17" s="7">
        <f t="shared" si="9"/>
        <v>71.8</v>
      </c>
      <c r="AI17" s="7">
        <f t="shared" si="10"/>
        <v>71.19</v>
      </c>
      <c r="AJ17" s="7">
        <f t="shared" si="11"/>
        <v>71.13</v>
      </c>
      <c r="AK17" s="7">
        <f t="shared" si="12"/>
        <v>69.76</v>
      </c>
      <c r="AL17" s="7">
        <f t="shared" si="13"/>
        <v>0</v>
      </c>
      <c r="AM17" s="7">
        <f t="shared" si="14"/>
        <v>0</v>
      </c>
    </row>
    <row r="18" spans="1:39" s="11" customFormat="1" ht="15">
      <c r="A18" s="26">
        <v>15</v>
      </c>
      <c r="B18" s="32" t="s">
        <v>68</v>
      </c>
      <c r="C18" s="32" t="s">
        <v>53</v>
      </c>
      <c r="D18" s="26"/>
      <c r="E18" s="32" t="s">
        <v>60</v>
      </c>
      <c r="F18" s="20">
        <f t="shared" si="1"/>
        <v>7</v>
      </c>
      <c r="G18" s="20">
        <v>7</v>
      </c>
      <c r="H18" s="25">
        <f t="shared" si="2"/>
        <v>562.04</v>
      </c>
      <c r="I18" s="26"/>
      <c r="J18" s="26">
        <v>80.27</v>
      </c>
      <c r="K18" s="26"/>
      <c r="L18" s="16"/>
      <c r="M18" s="26">
        <v>78.61</v>
      </c>
      <c r="N18" s="26"/>
      <c r="O18" s="26"/>
      <c r="P18" s="26">
        <v>78.77</v>
      </c>
      <c r="Q18" s="26">
        <v>81.12</v>
      </c>
      <c r="R18" s="26"/>
      <c r="S18" s="26">
        <v>81.36</v>
      </c>
      <c r="T18" s="26"/>
      <c r="U18" s="26">
        <v>79.35</v>
      </c>
      <c r="V18" s="26">
        <v>82.56</v>
      </c>
      <c r="W18" s="26"/>
      <c r="X18" s="26"/>
      <c r="Y18" s="26"/>
      <c r="Z18" s="19">
        <f>SUM(I18:Y18)</f>
        <v>562.04</v>
      </c>
      <c r="AA18" s="7">
        <f>SUM(LARGE(AB18:AN18,{1,2,3,4,5,6,7,8}))</f>
        <v>562.04</v>
      </c>
      <c r="AB18" s="7">
        <f t="shared" si="3"/>
        <v>80.27</v>
      </c>
      <c r="AC18" s="7">
        <f t="shared" si="4"/>
        <v>78.61</v>
      </c>
      <c r="AD18" s="7">
        <f t="shared" si="5"/>
        <v>0</v>
      </c>
      <c r="AE18" s="7">
        <f t="shared" si="6"/>
        <v>0</v>
      </c>
      <c r="AF18" s="7">
        <f t="shared" si="7"/>
        <v>82.56</v>
      </c>
      <c r="AG18" s="7">
        <f t="shared" si="8"/>
        <v>81.36</v>
      </c>
      <c r="AH18" s="7">
        <f t="shared" si="9"/>
        <v>81.12</v>
      </c>
      <c r="AI18" s="7">
        <f t="shared" si="10"/>
        <v>79.35</v>
      </c>
      <c r="AJ18" s="7">
        <f t="shared" si="11"/>
        <v>78.77</v>
      </c>
      <c r="AK18" s="7">
        <f t="shared" si="12"/>
        <v>0</v>
      </c>
      <c r="AL18" s="7">
        <f t="shared" si="13"/>
        <v>0</v>
      </c>
      <c r="AM18" s="7">
        <f t="shared" si="14"/>
        <v>0</v>
      </c>
    </row>
    <row r="19" spans="1:39" s="11" customFormat="1" ht="15">
      <c r="A19" s="26">
        <v>16</v>
      </c>
      <c r="B19" s="24" t="s">
        <v>191</v>
      </c>
      <c r="C19" s="24" t="s">
        <v>123</v>
      </c>
      <c r="D19" s="26"/>
      <c r="E19" s="32" t="s">
        <v>63</v>
      </c>
      <c r="F19" s="20">
        <f t="shared" si="1"/>
        <v>12</v>
      </c>
      <c r="G19" s="20">
        <v>8</v>
      </c>
      <c r="H19" s="25">
        <f t="shared" si="2"/>
        <v>543.3900000000001</v>
      </c>
      <c r="I19" s="41">
        <v>63.77</v>
      </c>
      <c r="J19" s="26">
        <v>67.66</v>
      </c>
      <c r="K19" s="26">
        <v>70.68</v>
      </c>
      <c r="L19" s="16"/>
      <c r="M19" s="26">
        <v>65.35</v>
      </c>
      <c r="N19" s="26"/>
      <c r="O19" s="26"/>
      <c r="P19" s="26">
        <v>66.04</v>
      </c>
      <c r="Q19" s="26">
        <v>72.43</v>
      </c>
      <c r="R19" s="26"/>
      <c r="S19" s="26">
        <v>66</v>
      </c>
      <c r="T19" s="41">
        <v>60.46</v>
      </c>
      <c r="U19" s="41">
        <v>60.17</v>
      </c>
      <c r="V19" s="26">
        <v>68.61</v>
      </c>
      <c r="W19" s="41">
        <v>63.69</v>
      </c>
      <c r="X19" s="26"/>
      <c r="Y19" s="26">
        <v>66.62</v>
      </c>
      <c r="Z19" s="19">
        <f>SUM(I19:Y19)-(T19+U19+W19+I19)</f>
        <v>543.3900000000001</v>
      </c>
      <c r="AA19" s="7">
        <f>SUM(LARGE(AB19:AN19,{1,2,3,4,5,6,7,8}))</f>
        <v>543.39</v>
      </c>
      <c r="AB19" s="7">
        <f t="shared" si="3"/>
        <v>70.68</v>
      </c>
      <c r="AC19" s="7">
        <f t="shared" si="4"/>
        <v>67.66</v>
      </c>
      <c r="AD19" s="7">
        <f t="shared" si="5"/>
        <v>65.35</v>
      </c>
      <c r="AE19" s="7">
        <f t="shared" si="6"/>
        <v>63.77</v>
      </c>
      <c r="AF19" s="7">
        <f t="shared" si="7"/>
        <v>72.43</v>
      </c>
      <c r="AG19" s="7">
        <f t="shared" si="8"/>
        <v>68.61</v>
      </c>
      <c r="AH19" s="7">
        <f t="shared" si="9"/>
        <v>66.62</v>
      </c>
      <c r="AI19" s="7">
        <f t="shared" si="10"/>
        <v>66.04</v>
      </c>
      <c r="AJ19" s="7">
        <f t="shared" si="11"/>
        <v>66</v>
      </c>
      <c r="AK19" s="7">
        <f t="shared" si="12"/>
        <v>63.69</v>
      </c>
      <c r="AL19" s="7">
        <f t="shared" si="13"/>
        <v>60.46</v>
      </c>
      <c r="AM19" s="7">
        <f t="shared" si="14"/>
        <v>60.17</v>
      </c>
    </row>
    <row r="20" spans="1:39" s="11" customFormat="1" ht="15">
      <c r="A20" s="26">
        <v>17</v>
      </c>
      <c r="B20" s="24" t="s">
        <v>483</v>
      </c>
      <c r="C20" s="24" t="s">
        <v>484</v>
      </c>
      <c r="D20" s="26"/>
      <c r="E20" s="32" t="s">
        <v>62</v>
      </c>
      <c r="F20" s="20">
        <f t="shared" si="1"/>
        <v>5</v>
      </c>
      <c r="G20" s="20">
        <v>5</v>
      </c>
      <c r="H20" s="25">
        <f t="shared" si="2"/>
        <v>485.69</v>
      </c>
      <c r="I20" s="26"/>
      <c r="J20" s="26"/>
      <c r="K20" s="26"/>
      <c r="L20" s="16"/>
      <c r="M20" s="26"/>
      <c r="N20" s="26"/>
      <c r="O20" s="26">
        <v>96.76</v>
      </c>
      <c r="P20" s="26">
        <v>94.17</v>
      </c>
      <c r="Q20" s="26"/>
      <c r="R20" s="26"/>
      <c r="S20" s="26">
        <v>94.76</v>
      </c>
      <c r="T20" s="26">
        <v>100</v>
      </c>
      <c r="U20" s="26">
        <v>100</v>
      </c>
      <c r="V20" s="26"/>
      <c r="W20" s="26"/>
      <c r="X20" s="26"/>
      <c r="Y20" s="26"/>
      <c r="Z20" s="19">
        <f aca="true" t="shared" si="15" ref="Z20:Z63">SUM(I20:Y20)</f>
        <v>485.69</v>
      </c>
      <c r="AA20" s="7">
        <f>SUM(LARGE(AB20:AN20,{1,2,3,4,5,6,7,8}))</f>
        <v>485.69</v>
      </c>
      <c r="AB20" s="7">
        <f t="shared" si="3"/>
        <v>96.76</v>
      </c>
      <c r="AC20" s="7">
        <f t="shared" si="4"/>
        <v>0</v>
      </c>
      <c r="AD20" s="7">
        <f t="shared" si="5"/>
        <v>0</v>
      </c>
      <c r="AE20" s="7">
        <f t="shared" si="6"/>
        <v>0</v>
      </c>
      <c r="AF20" s="7">
        <f t="shared" si="7"/>
        <v>100</v>
      </c>
      <c r="AG20" s="7">
        <f t="shared" si="8"/>
        <v>100</v>
      </c>
      <c r="AH20" s="7">
        <f t="shared" si="9"/>
        <v>94.76</v>
      </c>
      <c r="AI20" s="7">
        <f t="shared" si="10"/>
        <v>94.17</v>
      </c>
      <c r="AJ20" s="7">
        <f t="shared" si="11"/>
        <v>0</v>
      </c>
      <c r="AK20" s="7">
        <f t="shared" si="12"/>
        <v>0</v>
      </c>
      <c r="AL20" s="7">
        <f t="shared" si="13"/>
        <v>0</v>
      </c>
      <c r="AM20" s="7">
        <f t="shared" si="14"/>
        <v>0</v>
      </c>
    </row>
    <row r="21" spans="1:39" s="11" customFormat="1" ht="15">
      <c r="A21" s="26">
        <v>18</v>
      </c>
      <c r="B21" s="32" t="s">
        <v>256</v>
      </c>
      <c r="C21" s="32" t="s">
        <v>257</v>
      </c>
      <c r="D21" s="26"/>
      <c r="E21" s="32" t="s">
        <v>59</v>
      </c>
      <c r="F21" s="20">
        <f t="shared" si="1"/>
        <v>6</v>
      </c>
      <c r="G21" s="20">
        <v>6</v>
      </c>
      <c r="H21" s="25">
        <f t="shared" si="2"/>
        <v>468.86</v>
      </c>
      <c r="I21" s="26"/>
      <c r="J21" s="26">
        <v>76.5</v>
      </c>
      <c r="K21" s="26"/>
      <c r="L21" s="16"/>
      <c r="M21" s="26"/>
      <c r="N21" s="26"/>
      <c r="O21" s="26"/>
      <c r="P21" s="26">
        <v>80.79</v>
      </c>
      <c r="Q21" s="26"/>
      <c r="R21" s="26"/>
      <c r="S21" s="26">
        <v>81.29</v>
      </c>
      <c r="T21" s="26">
        <v>78.02</v>
      </c>
      <c r="U21" s="26"/>
      <c r="V21" s="26"/>
      <c r="W21" s="26">
        <v>76</v>
      </c>
      <c r="X21" s="26"/>
      <c r="Y21" s="26">
        <v>76.26</v>
      </c>
      <c r="Z21" s="19">
        <f t="shared" si="15"/>
        <v>468.86</v>
      </c>
      <c r="AA21" s="7">
        <f>SUM(LARGE(AB21:AN21,{1,2,3,4,5,6,7,8}))</f>
        <v>468.86</v>
      </c>
      <c r="AB21" s="7">
        <f t="shared" si="3"/>
        <v>76.5</v>
      </c>
      <c r="AC21" s="7">
        <f t="shared" si="4"/>
        <v>0</v>
      </c>
      <c r="AD21" s="7">
        <f t="shared" si="5"/>
        <v>0</v>
      </c>
      <c r="AE21" s="7">
        <f t="shared" si="6"/>
        <v>0</v>
      </c>
      <c r="AF21" s="7">
        <f t="shared" si="7"/>
        <v>81.29</v>
      </c>
      <c r="AG21" s="7">
        <f t="shared" si="8"/>
        <v>80.79</v>
      </c>
      <c r="AH21" s="7">
        <f t="shared" si="9"/>
        <v>78.02</v>
      </c>
      <c r="AI21" s="7">
        <f t="shared" si="10"/>
        <v>76.26</v>
      </c>
      <c r="AJ21" s="7">
        <f t="shared" si="11"/>
        <v>76</v>
      </c>
      <c r="AK21" s="7">
        <f t="shared" si="12"/>
        <v>0</v>
      </c>
      <c r="AL21" s="7">
        <f t="shared" si="13"/>
        <v>0</v>
      </c>
      <c r="AM21" s="7">
        <f t="shared" si="14"/>
        <v>0</v>
      </c>
    </row>
    <row r="22" spans="1:39" s="11" customFormat="1" ht="15">
      <c r="A22" s="26">
        <v>19</v>
      </c>
      <c r="B22" s="24" t="s">
        <v>161</v>
      </c>
      <c r="C22" s="24" t="s">
        <v>516</v>
      </c>
      <c r="D22" s="26"/>
      <c r="E22" s="32" t="s">
        <v>517</v>
      </c>
      <c r="F22" s="20">
        <f t="shared" si="1"/>
        <v>5</v>
      </c>
      <c r="G22" s="20">
        <v>5</v>
      </c>
      <c r="H22" s="25">
        <f t="shared" si="2"/>
        <v>415.03000000000003</v>
      </c>
      <c r="I22" s="26"/>
      <c r="J22" s="26"/>
      <c r="K22" s="26"/>
      <c r="L22" s="16"/>
      <c r="M22" s="26">
        <v>84.67</v>
      </c>
      <c r="N22" s="26"/>
      <c r="O22" s="26">
        <v>84.66</v>
      </c>
      <c r="P22" s="26"/>
      <c r="Q22" s="26">
        <v>79.03</v>
      </c>
      <c r="R22" s="26"/>
      <c r="S22" s="26">
        <v>82.87</v>
      </c>
      <c r="T22" s="26"/>
      <c r="U22" s="26">
        <v>83.8</v>
      </c>
      <c r="V22" s="26"/>
      <c r="W22" s="26"/>
      <c r="X22" s="26"/>
      <c r="Y22" s="26"/>
      <c r="Z22" s="19">
        <f t="shared" si="15"/>
        <v>415.03000000000003</v>
      </c>
      <c r="AA22" s="7">
        <f>SUM(LARGE(AB22:AN22,{1,2,3,4,5,6,7,8}))</f>
        <v>415.03</v>
      </c>
      <c r="AB22" s="7">
        <f t="shared" si="3"/>
        <v>84.67</v>
      </c>
      <c r="AC22" s="7">
        <f t="shared" si="4"/>
        <v>84.66</v>
      </c>
      <c r="AD22" s="7">
        <f t="shared" si="5"/>
        <v>0</v>
      </c>
      <c r="AE22" s="7">
        <f t="shared" si="6"/>
        <v>0</v>
      </c>
      <c r="AF22" s="7">
        <f t="shared" si="7"/>
        <v>83.8</v>
      </c>
      <c r="AG22" s="7">
        <f t="shared" si="8"/>
        <v>82.87</v>
      </c>
      <c r="AH22" s="7">
        <f t="shared" si="9"/>
        <v>79.03</v>
      </c>
      <c r="AI22" s="7">
        <f t="shared" si="10"/>
        <v>0</v>
      </c>
      <c r="AJ22" s="7">
        <f t="shared" si="11"/>
        <v>0</v>
      </c>
      <c r="AK22" s="7">
        <f t="shared" si="12"/>
        <v>0</v>
      </c>
      <c r="AL22" s="7">
        <f t="shared" si="13"/>
        <v>0</v>
      </c>
      <c r="AM22" s="7">
        <f t="shared" si="14"/>
        <v>0</v>
      </c>
    </row>
    <row r="23" spans="1:39" s="11" customFormat="1" ht="15">
      <c r="A23" s="26">
        <v>20</v>
      </c>
      <c r="B23" s="24" t="s">
        <v>72</v>
      </c>
      <c r="C23" s="24" t="s">
        <v>129</v>
      </c>
      <c r="D23" s="26"/>
      <c r="E23" s="32" t="s">
        <v>62</v>
      </c>
      <c r="F23" s="20">
        <f t="shared" si="1"/>
        <v>4</v>
      </c>
      <c r="G23" s="20">
        <v>4</v>
      </c>
      <c r="H23" s="25">
        <f t="shared" si="2"/>
        <v>385.98</v>
      </c>
      <c r="I23" s="26"/>
      <c r="J23" s="26"/>
      <c r="K23" s="26"/>
      <c r="L23" s="16"/>
      <c r="M23" s="26"/>
      <c r="N23" s="26">
        <v>92.84</v>
      </c>
      <c r="O23" s="26">
        <v>98.03</v>
      </c>
      <c r="P23" s="26"/>
      <c r="Q23" s="26"/>
      <c r="R23" s="26"/>
      <c r="S23" s="26">
        <v>96.23</v>
      </c>
      <c r="T23" s="26"/>
      <c r="U23" s="26"/>
      <c r="V23" s="26"/>
      <c r="W23" s="26"/>
      <c r="X23" s="26"/>
      <c r="Y23" s="26">
        <v>98.88</v>
      </c>
      <c r="Z23" s="19">
        <f t="shared" si="15"/>
        <v>385.98</v>
      </c>
      <c r="AA23" s="7">
        <f>SUM(LARGE(AB23:AN23,{1,2,3,4,5,6,7,8}))</f>
        <v>385.98</v>
      </c>
      <c r="AB23" s="7">
        <f t="shared" si="3"/>
        <v>98.03</v>
      </c>
      <c r="AC23" s="7">
        <f t="shared" si="4"/>
        <v>92.84</v>
      </c>
      <c r="AD23" s="7">
        <f t="shared" si="5"/>
        <v>0</v>
      </c>
      <c r="AE23" s="7">
        <f t="shared" si="6"/>
        <v>0</v>
      </c>
      <c r="AF23" s="7">
        <f t="shared" si="7"/>
        <v>98.88</v>
      </c>
      <c r="AG23" s="7">
        <f t="shared" si="8"/>
        <v>96.23</v>
      </c>
      <c r="AH23" s="7">
        <f t="shared" si="9"/>
        <v>0</v>
      </c>
      <c r="AI23" s="7">
        <f t="shared" si="10"/>
        <v>0</v>
      </c>
      <c r="AJ23" s="7">
        <f t="shared" si="11"/>
        <v>0</v>
      </c>
      <c r="AK23" s="7">
        <f t="shared" si="12"/>
        <v>0</v>
      </c>
      <c r="AL23" s="7">
        <f t="shared" si="13"/>
        <v>0</v>
      </c>
      <c r="AM23" s="7">
        <f t="shared" si="14"/>
        <v>0</v>
      </c>
    </row>
    <row r="24" spans="1:39" s="11" customFormat="1" ht="15">
      <c r="A24" s="26">
        <v>21</v>
      </c>
      <c r="B24" s="24" t="s">
        <v>302</v>
      </c>
      <c r="C24" s="24" t="s">
        <v>303</v>
      </c>
      <c r="D24" s="26"/>
      <c r="E24" s="32" t="s">
        <v>304</v>
      </c>
      <c r="F24" s="20">
        <f t="shared" si="1"/>
        <v>4</v>
      </c>
      <c r="G24" s="20">
        <v>4</v>
      </c>
      <c r="H24" s="25">
        <f t="shared" si="2"/>
        <v>341.86</v>
      </c>
      <c r="I24" s="26">
        <v>88.14</v>
      </c>
      <c r="J24" s="26"/>
      <c r="K24" s="26">
        <v>86.6</v>
      </c>
      <c r="L24" s="16"/>
      <c r="M24" s="26">
        <v>88.38</v>
      </c>
      <c r="N24" s="26">
        <v>78.74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9">
        <f t="shared" si="15"/>
        <v>341.86</v>
      </c>
      <c r="AA24" s="7">
        <f>SUM(LARGE(AB24:AN24,{1,2,3,4,5,6,7,8}))</f>
        <v>341.86</v>
      </c>
      <c r="AB24" s="7">
        <f t="shared" si="3"/>
        <v>88.38</v>
      </c>
      <c r="AC24" s="7">
        <f t="shared" si="4"/>
        <v>88.14</v>
      </c>
      <c r="AD24" s="7">
        <f t="shared" si="5"/>
        <v>86.6</v>
      </c>
      <c r="AE24" s="7">
        <f t="shared" si="6"/>
        <v>78.74</v>
      </c>
      <c r="AF24" s="7">
        <f t="shared" si="7"/>
        <v>0</v>
      </c>
      <c r="AG24" s="7">
        <f t="shared" si="8"/>
        <v>0</v>
      </c>
      <c r="AH24" s="7">
        <f t="shared" si="9"/>
        <v>0</v>
      </c>
      <c r="AI24" s="7">
        <f t="shared" si="10"/>
        <v>0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</row>
    <row r="25" spans="1:39" s="11" customFormat="1" ht="15">
      <c r="A25" s="26">
        <v>22</v>
      </c>
      <c r="B25" s="24" t="s">
        <v>258</v>
      </c>
      <c r="C25" s="24" t="s">
        <v>299</v>
      </c>
      <c r="D25" s="26"/>
      <c r="E25" s="32" t="s">
        <v>300</v>
      </c>
      <c r="F25" s="20">
        <f t="shared" si="1"/>
        <v>3</v>
      </c>
      <c r="G25" s="20">
        <v>3</v>
      </c>
      <c r="H25" s="25">
        <f t="shared" si="2"/>
        <v>281.2</v>
      </c>
      <c r="I25" s="26">
        <v>96.15</v>
      </c>
      <c r="J25" s="26"/>
      <c r="K25" s="26">
        <v>94.67</v>
      </c>
      <c r="L25" s="16"/>
      <c r="M25" s="26"/>
      <c r="N25" s="26">
        <v>90.38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9">
        <f t="shared" si="15"/>
        <v>281.2</v>
      </c>
      <c r="AA25" s="7">
        <f>SUM(LARGE(AB25:AN25,{1,2,3,4,5,6,7,8}))</f>
        <v>281.2</v>
      </c>
      <c r="AB25" s="7">
        <f t="shared" si="3"/>
        <v>96.15</v>
      </c>
      <c r="AC25" s="7">
        <f t="shared" si="4"/>
        <v>94.67</v>
      </c>
      <c r="AD25" s="7">
        <f t="shared" si="5"/>
        <v>90.38</v>
      </c>
      <c r="AE25" s="7">
        <f t="shared" si="6"/>
        <v>0</v>
      </c>
      <c r="AF25" s="7">
        <f t="shared" si="7"/>
        <v>0</v>
      </c>
      <c r="AG25" s="7">
        <f t="shared" si="8"/>
        <v>0</v>
      </c>
      <c r="AH25" s="7">
        <f t="shared" si="9"/>
        <v>0</v>
      </c>
      <c r="AI25" s="7">
        <f t="shared" si="10"/>
        <v>0</v>
      </c>
      <c r="AJ25" s="7">
        <f t="shared" si="11"/>
        <v>0</v>
      </c>
      <c r="AK25" s="7">
        <f t="shared" si="12"/>
        <v>0</v>
      </c>
      <c r="AL25" s="7">
        <f t="shared" si="13"/>
        <v>0</v>
      </c>
      <c r="AM25" s="7">
        <f t="shared" si="14"/>
        <v>0</v>
      </c>
    </row>
    <row r="26" spans="1:39" s="11" customFormat="1" ht="15">
      <c r="A26" s="26">
        <v>23</v>
      </c>
      <c r="B26" s="24" t="s">
        <v>167</v>
      </c>
      <c r="C26" s="24" t="s">
        <v>146</v>
      </c>
      <c r="D26" s="26"/>
      <c r="E26" s="32" t="s">
        <v>60</v>
      </c>
      <c r="F26" s="20">
        <f t="shared" si="1"/>
        <v>3</v>
      </c>
      <c r="G26" s="20">
        <v>3</v>
      </c>
      <c r="H26" s="25">
        <f t="shared" si="2"/>
        <v>254.43</v>
      </c>
      <c r="I26" s="26"/>
      <c r="J26" s="26"/>
      <c r="K26" s="26"/>
      <c r="L26" s="16"/>
      <c r="M26" s="26"/>
      <c r="N26" s="26"/>
      <c r="O26" s="26"/>
      <c r="P26" s="26"/>
      <c r="Q26" s="26">
        <v>82.48</v>
      </c>
      <c r="R26" s="26"/>
      <c r="S26" s="26">
        <v>85.39</v>
      </c>
      <c r="T26" s="26"/>
      <c r="U26" s="26"/>
      <c r="V26" s="26"/>
      <c r="W26" s="26"/>
      <c r="X26" s="26"/>
      <c r="Y26" s="26">
        <v>86.56</v>
      </c>
      <c r="Z26" s="19">
        <f t="shared" si="15"/>
        <v>254.43</v>
      </c>
      <c r="AA26" s="7">
        <f>SUM(LARGE(AB26:AN26,{1,2,3,4,5,6,7,8}))</f>
        <v>254.43</v>
      </c>
      <c r="AB26" s="7">
        <f t="shared" si="3"/>
        <v>0</v>
      </c>
      <c r="AC26" s="7">
        <f t="shared" si="4"/>
        <v>0</v>
      </c>
      <c r="AD26" s="7">
        <f t="shared" si="5"/>
        <v>0</v>
      </c>
      <c r="AE26" s="7">
        <f t="shared" si="6"/>
        <v>0</v>
      </c>
      <c r="AF26" s="7">
        <f t="shared" si="7"/>
        <v>86.56</v>
      </c>
      <c r="AG26" s="7">
        <f t="shared" si="8"/>
        <v>85.39</v>
      </c>
      <c r="AH26" s="7">
        <f t="shared" si="9"/>
        <v>82.48</v>
      </c>
      <c r="AI26" s="7">
        <f t="shared" si="10"/>
        <v>0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</row>
    <row r="27" spans="1:39" s="11" customFormat="1" ht="15">
      <c r="A27" s="26">
        <v>24</v>
      </c>
      <c r="B27" s="24" t="s">
        <v>29</v>
      </c>
      <c r="C27" s="24" t="s">
        <v>614</v>
      </c>
      <c r="D27" s="26"/>
      <c r="E27" s="32" t="s">
        <v>514</v>
      </c>
      <c r="F27" s="20">
        <f t="shared" si="1"/>
        <v>3</v>
      </c>
      <c r="G27" s="20">
        <v>3</v>
      </c>
      <c r="H27" s="25">
        <f t="shared" si="2"/>
        <v>241.35</v>
      </c>
      <c r="I27" s="26"/>
      <c r="J27" s="26"/>
      <c r="K27" s="26"/>
      <c r="L27" s="16"/>
      <c r="M27" s="26"/>
      <c r="N27" s="26"/>
      <c r="O27" s="26"/>
      <c r="P27" s="26"/>
      <c r="Q27" s="26">
        <v>80.72</v>
      </c>
      <c r="R27" s="26"/>
      <c r="S27" s="26">
        <v>78.82</v>
      </c>
      <c r="T27" s="26">
        <v>81.81</v>
      </c>
      <c r="U27" s="26"/>
      <c r="V27" s="26"/>
      <c r="W27" s="26"/>
      <c r="X27" s="26"/>
      <c r="Y27" s="26"/>
      <c r="Z27" s="19">
        <f t="shared" si="15"/>
        <v>241.35</v>
      </c>
      <c r="AA27" s="7">
        <f>SUM(LARGE(AB27:AN27,{1,2,3,4,5,6,7,8}))</f>
        <v>241.35</v>
      </c>
      <c r="AB27" s="7">
        <f t="shared" si="3"/>
        <v>0</v>
      </c>
      <c r="AC27" s="7">
        <f t="shared" si="4"/>
        <v>0</v>
      </c>
      <c r="AD27" s="7">
        <f t="shared" si="5"/>
        <v>0</v>
      </c>
      <c r="AE27" s="7">
        <f t="shared" si="6"/>
        <v>0</v>
      </c>
      <c r="AF27" s="7">
        <f t="shared" si="7"/>
        <v>81.81</v>
      </c>
      <c r="AG27" s="7">
        <f t="shared" si="8"/>
        <v>80.72</v>
      </c>
      <c r="AH27" s="7">
        <f t="shared" si="9"/>
        <v>78.82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</row>
    <row r="28" spans="1:39" s="11" customFormat="1" ht="15">
      <c r="A28" s="26">
        <v>25</v>
      </c>
      <c r="B28" s="32" t="s">
        <v>308</v>
      </c>
      <c r="C28" s="32" t="s">
        <v>309</v>
      </c>
      <c r="D28" s="26"/>
      <c r="E28" s="32" t="s">
        <v>285</v>
      </c>
      <c r="F28" s="20">
        <f t="shared" si="1"/>
        <v>3</v>
      </c>
      <c r="G28" s="20">
        <v>3</v>
      </c>
      <c r="H28" s="25">
        <f t="shared" si="2"/>
        <v>230.86999999999998</v>
      </c>
      <c r="I28" s="26">
        <v>77.24</v>
      </c>
      <c r="J28" s="26"/>
      <c r="K28" s="26"/>
      <c r="L28" s="16"/>
      <c r="M28" s="26"/>
      <c r="N28" s="26"/>
      <c r="O28" s="26"/>
      <c r="P28" s="26"/>
      <c r="Q28" s="26">
        <v>76.03</v>
      </c>
      <c r="R28" s="26"/>
      <c r="S28" s="26"/>
      <c r="T28" s="26"/>
      <c r="U28" s="26">
        <v>77.6</v>
      </c>
      <c r="V28" s="26"/>
      <c r="W28" s="26"/>
      <c r="X28" s="26"/>
      <c r="Y28" s="26"/>
      <c r="Z28" s="19">
        <f t="shared" si="15"/>
        <v>230.86999999999998</v>
      </c>
      <c r="AA28" s="7">
        <f>SUM(LARGE(AB28:AN28,{1,2,3,4,5,6,7,8}))</f>
        <v>230.86999999999998</v>
      </c>
      <c r="AB28" s="7">
        <f t="shared" si="3"/>
        <v>77.24</v>
      </c>
      <c r="AC28" s="7">
        <f t="shared" si="4"/>
        <v>0</v>
      </c>
      <c r="AD28" s="7">
        <f t="shared" si="5"/>
        <v>0</v>
      </c>
      <c r="AE28" s="7">
        <f t="shared" si="6"/>
        <v>0</v>
      </c>
      <c r="AF28" s="7">
        <f t="shared" si="7"/>
        <v>77.6</v>
      </c>
      <c r="AG28" s="7">
        <f t="shared" si="8"/>
        <v>76.03</v>
      </c>
      <c r="AH28" s="7">
        <f t="shared" si="9"/>
        <v>0</v>
      </c>
      <c r="AI28" s="7">
        <f t="shared" si="10"/>
        <v>0</v>
      </c>
      <c r="AJ28" s="7">
        <f t="shared" si="11"/>
        <v>0</v>
      </c>
      <c r="AK28" s="7">
        <f t="shared" si="12"/>
        <v>0</v>
      </c>
      <c r="AL28" s="7">
        <f t="shared" si="13"/>
        <v>0</v>
      </c>
      <c r="AM28" s="7">
        <f t="shared" si="14"/>
        <v>0</v>
      </c>
    </row>
    <row r="29" spans="1:39" s="11" customFormat="1" ht="15">
      <c r="A29" s="26">
        <v>26</v>
      </c>
      <c r="B29" s="32" t="s">
        <v>171</v>
      </c>
      <c r="C29" s="32" t="s">
        <v>403</v>
      </c>
      <c r="D29" s="26"/>
      <c r="E29" s="32" t="s">
        <v>62</v>
      </c>
      <c r="F29" s="20">
        <f t="shared" si="1"/>
        <v>2</v>
      </c>
      <c r="G29" s="20">
        <v>2</v>
      </c>
      <c r="H29" s="25">
        <f t="shared" si="2"/>
        <v>187.69</v>
      </c>
      <c r="I29" s="26"/>
      <c r="J29" s="26"/>
      <c r="K29" s="26">
        <v>91.15</v>
      </c>
      <c r="L29" s="16"/>
      <c r="M29" s="26">
        <v>96.54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9">
        <f t="shared" si="15"/>
        <v>187.69</v>
      </c>
      <c r="AA29" s="7">
        <f>SUM(LARGE(AB29:AN29,{1,2,3,4,5,6,7,8}))</f>
        <v>187.69</v>
      </c>
      <c r="AB29" s="7">
        <f t="shared" si="3"/>
        <v>96.54</v>
      </c>
      <c r="AC29" s="7">
        <f t="shared" si="4"/>
        <v>91.15</v>
      </c>
      <c r="AD29" s="7">
        <f t="shared" si="5"/>
        <v>0</v>
      </c>
      <c r="AE29" s="7">
        <f t="shared" si="6"/>
        <v>0</v>
      </c>
      <c r="AF29" s="7">
        <f t="shared" si="7"/>
        <v>0</v>
      </c>
      <c r="AG29" s="7">
        <f t="shared" si="8"/>
        <v>0</v>
      </c>
      <c r="AH29" s="7">
        <f t="shared" si="9"/>
        <v>0</v>
      </c>
      <c r="AI29" s="7">
        <f t="shared" si="10"/>
        <v>0</v>
      </c>
      <c r="AJ29" s="7">
        <f t="shared" si="11"/>
        <v>0</v>
      </c>
      <c r="AK29" s="7">
        <f t="shared" si="12"/>
        <v>0</v>
      </c>
      <c r="AL29" s="7">
        <f t="shared" si="13"/>
        <v>0</v>
      </c>
      <c r="AM29" s="7">
        <f t="shared" si="14"/>
        <v>0</v>
      </c>
    </row>
    <row r="30" spans="1:39" s="11" customFormat="1" ht="15">
      <c r="A30" s="26">
        <v>27</v>
      </c>
      <c r="B30" s="24" t="s">
        <v>676</v>
      </c>
      <c r="C30" s="24" t="s">
        <v>467</v>
      </c>
      <c r="D30" s="26"/>
      <c r="E30" s="32" t="s">
        <v>517</v>
      </c>
      <c r="F30" s="20">
        <f t="shared" si="1"/>
        <v>2</v>
      </c>
      <c r="G30" s="20">
        <v>2</v>
      </c>
      <c r="H30" s="25">
        <f t="shared" si="2"/>
        <v>177.24</v>
      </c>
      <c r="I30" s="26"/>
      <c r="J30" s="26"/>
      <c r="K30" s="26"/>
      <c r="L30" s="16"/>
      <c r="M30" s="26"/>
      <c r="N30" s="26"/>
      <c r="O30" s="26">
        <v>88.94</v>
      </c>
      <c r="P30" s="26"/>
      <c r="Q30" s="26"/>
      <c r="R30" s="26"/>
      <c r="S30" s="26"/>
      <c r="T30" s="26"/>
      <c r="U30" s="26">
        <v>88.3</v>
      </c>
      <c r="V30" s="26"/>
      <c r="W30" s="26"/>
      <c r="X30" s="26"/>
      <c r="Y30" s="26"/>
      <c r="Z30" s="19">
        <f t="shared" si="15"/>
        <v>177.24</v>
      </c>
      <c r="AA30" s="7">
        <f>SUM(LARGE(AB30:AN30,{1,2,3,4,5,6,7,8}))</f>
        <v>177.24</v>
      </c>
      <c r="AB30" s="7">
        <f t="shared" si="3"/>
        <v>88.94</v>
      </c>
      <c r="AC30" s="7">
        <f t="shared" si="4"/>
        <v>0</v>
      </c>
      <c r="AD30" s="7">
        <f t="shared" si="5"/>
        <v>0</v>
      </c>
      <c r="AE30" s="7">
        <f t="shared" si="6"/>
        <v>0</v>
      </c>
      <c r="AF30" s="7">
        <f t="shared" si="7"/>
        <v>88.3</v>
      </c>
      <c r="AG30" s="7">
        <f t="shared" si="8"/>
        <v>0</v>
      </c>
      <c r="AH30" s="7">
        <f t="shared" si="9"/>
        <v>0</v>
      </c>
      <c r="AI30" s="7">
        <f t="shared" si="10"/>
        <v>0</v>
      </c>
      <c r="AJ30" s="7">
        <f t="shared" si="11"/>
        <v>0</v>
      </c>
      <c r="AK30" s="7">
        <f t="shared" si="12"/>
        <v>0</v>
      </c>
      <c r="AL30" s="7">
        <f t="shared" si="13"/>
        <v>0</v>
      </c>
      <c r="AM30" s="7">
        <f t="shared" si="14"/>
        <v>0</v>
      </c>
    </row>
    <row r="31" spans="1:39" s="11" customFormat="1" ht="15">
      <c r="A31" s="26">
        <v>28</v>
      </c>
      <c r="B31" s="24" t="s">
        <v>261</v>
      </c>
      <c r="C31" s="24" t="s">
        <v>262</v>
      </c>
      <c r="D31" s="26"/>
      <c r="E31" s="32" t="s">
        <v>59</v>
      </c>
      <c r="F31" s="20">
        <f t="shared" si="1"/>
        <v>2</v>
      </c>
      <c r="G31" s="20">
        <v>2</v>
      </c>
      <c r="H31" s="25">
        <f t="shared" si="2"/>
        <v>169.69</v>
      </c>
      <c r="I31" s="26"/>
      <c r="J31" s="26"/>
      <c r="K31" s="26"/>
      <c r="L31" s="16"/>
      <c r="M31" s="26"/>
      <c r="N31" s="26"/>
      <c r="O31" s="26"/>
      <c r="P31" s="26">
        <v>80.28</v>
      </c>
      <c r="Q31" s="26"/>
      <c r="R31" s="26"/>
      <c r="S31" s="26"/>
      <c r="T31" s="26"/>
      <c r="U31" s="26"/>
      <c r="V31" s="26"/>
      <c r="W31" s="26">
        <v>89.41</v>
      </c>
      <c r="X31" s="26"/>
      <c r="Y31" s="26"/>
      <c r="Z31" s="19">
        <f t="shared" si="15"/>
        <v>169.69</v>
      </c>
      <c r="AA31" s="7">
        <f>SUM(LARGE(AB31:AN31,{1,2,3,4,5,6,7,8}))</f>
        <v>169.69</v>
      </c>
      <c r="AB31" s="7">
        <f t="shared" si="3"/>
        <v>0</v>
      </c>
      <c r="AC31" s="7">
        <f t="shared" si="4"/>
        <v>0</v>
      </c>
      <c r="AD31" s="7">
        <f t="shared" si="5"/>
        <v>0</v>
      </c>
      <c r="AE31" s="7">
        <f t="shared" si="6"/>
        <v>0</v>
      </c>
      <c r="AF31" s="7">
        <f t="shared" si="7"/>
        <v>89.41</v>
      </c>
      <c r="AG31" s="7">
        <f t="shared" si="8"/>
        <v>80.28</v>
      </c>
      <c r="AH31" s="7">
        <f t="shared" si="9"/>
        <v>0</v>
      </c>
      <c r="AI31" s="7">
        <f t="shared" si="10"/>
        <v>0</v>
      </c>
      <c r="AJ31" s="7">
        <f t="shared" si="11"/>
        <v>0</v>
      </c>
      <c r="AK31" s="7">
        <f t="shared" si="12"/>
        <v>0</v>
      </c>
      <c r="AL31" s="7">
        <f t="shared" si="13"/>
        <v>0</v>
      </c>
      <c r="AM31" s="7">
        <f t="shared" si="14"/>
        <v>0</v>
      </c>
    </row>
    <row r="32" spans="1:39" s="11" customFormat="1" ht="15">
      <c r="A32" s="26">
        <v>29</v>
      </c>
      <c r="B32" s="24" t="s">
        <v>274</v>
      </c>
      <c r="C32" s="24" t="s">
        <v>677</v>
      </c>
      <c r="D32" s="26"/>
      <c r="E32" s="32" t="s">
        <v>678</v>
      </c>
      <c r="F32" s="20">
        <f t="shared" si="1"/>
        <v>2</v>
      </c>
      <c r="G32" s="20">
        <v>2</v>
      </c>
      <c r="H32" s="25">
        <f t="shared" si="2"/>
        <v>164.87</v>
      </c>
      <c r="I32" s="26"/>
      <c r="J32" s="26"/>
      <c r="K32" s="26"/>
      <c r="L32" s="16"/>
      <c r="M32" s="26"/>
      <c r="N32" s="26"/>
      <c r="O32" s="26">
        <v>83.83</v>
      </c>
      <c r="P32" s="26"/>
      <c r="Q32" s="26"/>
      <c r="R32" s="26"/>
      <c r="S32" s="26"/>
      <c r="T32" s="26"/>
      <c r="U32" s="26">
        <v>81.04</v>
      </c>
      <c r="V32" s="26"/>
      <c r="W32" s="26"/>
      <c r="X32" s="26"/>
      <c r="Y32" s="26"/>
      <c r="Z32" s="19">
        <f t="shared" si="15"/>
        <v>164.87</v>
      </c>
      <c r="AA32" s="7">
        <f>SUM(LARGE(AB32:AN32,{1,2,3,4,5,6,7,8}))</f>
        <v>164.87</v>
      </c>
      <c r="AB32" s="7">
        <f t="shared" si="3"/>
        <v>83.83</v>
      </c>
      <c r="AC32" s="7">
        <f t="shared" si="4"/>
        <v>0</v>
      </c>
      <c r="AD32" s="7">
        <f t="shared" si="5"/>
        <v>0</v>
      </c>
      <c r="AE32" s="7">
        <f t="shared" si="6"/>
        <v>0</v>
      </c>
      <c r="AF32" s="7">
        <f t="shared" si="7"/>
        <v>81.04</v>
      </c>
      <c r="AG32" s="7">
        <f t="shared" si="8"/>
        <v>0</v>
      </c>
      <c r="AH32" s="7">
        <f t="shared" si="9"/>
        <v>0</v>
      </c>
      <c r="AI32" s="7">
        <f t="shared" si="10"/>
        <v>0</v>
      </c>
      <c r="AJ32" s="7">
        <f t="shared" si="11"/>
        <v>0</v>
      </c>
      <c r="AK32" s="7">
        <f t="shared" si="12"/>
        <v>0</v>
      </c>
      <c r="AL32" s="7">
        <f t="shared" si="13"/>
        <v>0</v>
      </c>
      <c r="AM32" s="7">
        <f t="shared" si="14"/>
        <v>0</v>
      </c>
    </row>
    <row r="33" spans="1:39" s="11" customFormat="1" ht="15">
      <c r="A33" s="26">
        <v>30</v>
      </c>
      <c r="B33" s="24" t="s">
        <v>68</v>
      </c>
      <c r="C33" s="24" t="s">
        <v>515</v>
      </c>
      <c r="D33" s="26"/>
      <c r="E33" s="32" t="s">
        <v>60</v>
      </c>
      <c r="F33" s="20">
        <f t="shared" si="1"/>
        <v>2</v>
      </c>
      <c r="G33" s="20">
        <v>2</v>
      </c>
      <c r="H33" s="25">
        <f t="shared" si="2"/>
        <v>163.37</v>
      </c>
      <c r="I33" s="26"/>
      <c r="J33" s="26"/>
      <c r="K33" s="26"/>
      <c r="L33" s="16"/>
      <c r="M33" s="26"/>
      <c r="N33" s="26"/>
      <c r="O33" s="26"/>
      <c r="P33" s="26"/>
      <c r="Q33" s="26">
        <v>79.88</v>
      </c>
      <c r="R33" s="26"/>
      <c r="S33" s="26">
        <v>83.49</v>
      </c>
      <c r="T33" s="26"/>
      <c r="U33" s="26"/>
      <c r="V33" s="26"/>
      <c r="W33" s="26"/>
      <c r="X33" s="26"/>
      <c r="Y33" s="26"/>
      <c r="Z33" s="19">
        <f t="shared" si="15"/>
        <v>163.37</v>
      </c>
      <c r="AA33" s="7">
        <f>SUM(LARGE(AB33:AN33,{1,2,3,4,5,6,7,8}))</f>
        <v>163.37</v>
      </c>
      <c r="AB33" s="7">
        <f t="shared" si="3"/>
        <v>0</v>
      </c>
      <c r="AC33" s="7">
        <f t="shared" si="4"/>
        <v>0</v>
      </c>
      <c r="AD33" s="7">
        <f t="shared" si="5"/>
        <v>0</v>
      </c>
      <c r="AE33" s="7">
        <f t="shared" si="6"/>
        <v>0</v>
      </c>
      <c r="AF33" s="7">
        <f t="shared" si="7"/>
        <v>83.49</v>
      </c>
      <c r="AG33" s="7">
        <f t="shared" si="8"/>
        <v>79.88</v>
      </c>
      <c r="AH33" s="7">
        <f t="shared" si="9"/>
        <v>0</v>
      </c>
      <c r="AI33" s="7">
        <f t="shared" si="10"/>
        <v>0</v>
      </c>
      <c r="AJ33" s="7">
        <f t="shared" si="11"/>
        <v>0</v>
      </c>
      <c r="AK33" s="7">
        <f t="shared" si="12"/>
        <v>0</v>
      </c>
      <c r="AL33" s="7">
        <f t="shared" si="13"/>
        <v>0</v>
      </c>
      <c r="AM33" s="7">
        <f t="shared" si="14"/>
        <v>0</v>
      </c>
    </row>
    <row r="34" spans="1:39" s="11" customFormat="1" ht="15">
      <c r="A34" s="26">
        <v>31</v>
      </c>
      <c r="B34" s="32" t="s">
        <v>76</v>
      </c>
      <c r="C34" s="32" t="s">
        <v>407</v>
      </c>
      <c r="D34" s="26"/>
      <c r="E34" s="32" t="s">
        <v>60</v>
      </c>
      <c r="F34" s="20">
        <f t="shared" si="1"/>
        <v>2</v>
      </c>
      <c r="G34" s="20">
        <v>2</v>
      </c>
      <c r="H34" s="25">
        <f t="shared" si="2"/>
        <v>162.5</v>
      </c>
      <c r="I34" s="26"/>
      <c r="J34" s="26"/>
      <c r="K34" s="26">
        <v>84.41</v>
      </c>
      <c r="L34" s="16"/>
      <c r="M34" s="26"/>
      <c r="N34" s="26">
        <v>78.09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9">
        <f t="shared" si="15"/>
        <v>162.5</v>
      </c>
      <c r="AA34" s="7">
        <f>SUM(LARGE(AB34:AN34,{1,2,3,4,5,6,7,8}))</f>
        <v>162.5</v>
      </c>
      <c r="AB34" s="7">
        <f t="shared" si="3"/>
        <v>84.41</v>
      </c>
      <c r="AC34" s="7">
        <f t="shared" si="4"/>
        <v>78.09</v>
      </c>
      <c r="AD34" s="7">
        <f t="shared" si="5"/>
        <v>0</v>
      </c>
      <c r="AE34" s="7">
        <f t="shared" si="6"/>
        <v>0</v>
      </c>
      <c r="AF34" s="7">
        <f t="shared" si="7"/>
        <v>0</v>
      </c>
      <c r="AG34" s="7">
        <f t="shared" si="8"/>
        <v>0</v>
      </c>
      <c r="AH34" s="7">
        <f t="shared" si="9"/>
        <v>0</v>
      </c>
      <c r="AI34" s="7">
        <f t="shared" si="10"/>
        <v>0</v>
      </c>
      <c r="AJ34" s="7">
        <f t="shared" si="11"/>
        <v>0</v>
      </c>
      <c r="AK34" s="7">
        <f t="shared" si="12"/>
        <v>0</v>
      </c>
      <c r="AL34" s="7">
        <f t="shared" si="13"/>
        <v>0</v>
      </c>
      <c r="AM34" s="7">
        <f t="shared" si="14"/>
        <v>0</v>
      </c>
    </row>
    <row r="35" spans="1:39" s="11" customFormat="1" ht="15">
      <c r="A35" s="26">
        <v>32</v>
      </c>
      <c r="B35" s="24" t="s">
        <v>612</v>
      </c>
      <c r="C35" s="24" t="s">
        <v>631</v>
      </c>
      <c r="D35" s="26"/>
      <c r="E35" s="32" t="s">
        <v>61</v>
      </c>
      <c r="F35" s="20">
        <f t="shared" si="1"/>
        <v>2</v>
      </c>
      <c r="G35" s="20">
        <v>2</v>
      </c>
      <c r="H35" s="25">
        <f t="shared" si="2"/>
        <v>158.7</v>
      </c>
      <c r="I35" s="26"/>
      <c r="J35" s="26"/>
      <c r="K35" s="26"/>
      <c r="L35" s="16"/>
      <c r="M35" s="26"/>
      <c r="N35" s="26">
        <v>75.05</v>
      </c>
      <c r="O35" s="26"/>
      <c r="P35" s="26"/>
      <c r="Q35" s="26"/>
      <c r="R35" s="26"/>
      <c r="S35" s="26"/>
      <c r="T35" s="26"/>
      <c r="U35" s="26">
        <v>83.65</v>
      </c>
      <c r="V35" s="26"/>
      <c r="W35" s="26"/>
      <c r="X35" s="26"/>
      <c r="Y35" s="26"/>
      <c r="Z35" s="19">
        <f t="shared" si="15"/>
        <v>158.7</v>
      </c>
      <c r="AA35" s="7">
        <f>SUM(LARGE(AB35:AN35,{1,2,3,4,5,6,7,8}))</f>
        <v>158.7</v>
      </c>
      <c r="AB35" s="7">
        <f t="shared" si="3"/>
        <v>75.05</v>
      </c>
      <c r="AC35" s="7">
        <f t="shared" si="4"/>
        <v>0</v>
      </c>
      <c r="AD35" s="7">
        <f t="shared" si="5"/>
        <v>0</v>
      </c>
      <c r="AE35" s="7">
        <f t="shared" si="6"/>
        <v>0</v>
      </c>
      <c r="AF35" s="7">
        <f t="shared" si="7"/>
        <v>83.65</v>
      </c>
      <c r="AG35" s="7">
        <f t="shared" si="8"/>
        <v>0</v>
      </c>
      <c r="AH35" s="7">
        <f t="shared" si="9"/>
        <v>0</v>
      </c>
      <c r="AI35" s="7">
        <f t="shared" si="10"/>
        <v>0</v>
      </c>
      <c r="AJ35" s="7">
        <f t="shared" si="11"/>
        <v>0</v>
      </c>
      <c r="AK35" s="7">
        <f t="shared" si="12"/>
        <v>0</v>
      </c>
      <c r="AL35" s="7">
        <f t="shared" si="13"/>
        <v>0</v>
      </c>
      <c r="AM35" s="7">
        <f t="shared" si="14"/>
        <v>0</v>
      </c>
    </row>
    <row r="36" spans="1:39" s="11" customFormat="1" ht="15">
      <c r="A36" s="26">
        <v>33</v>
      </c>
      <c r="B36" s="32" t="s">
        <v>254</v>
      </c>
      <c r="C36" s="32" t="s">
        <v>255</v>
      </c>
      <c r="D36" s="26"/>
      <c r="E36" s="32" t="s">
        <v>60</v>
      </c>
      <c r="F36" s="20">
        <f aca="true" t="shared" si="16" ref="F36:F59">COUNT(I36:Y36)</f>
        <v>2</v>
      </c>
      <c r="G36" s="20">
        <v>2</v>
      </c>
      <c r="H36" s="25">
        <f aca="true" t="shared" si="17" ref="H36:H59">+Z36</f>
        <v>157.47</v>
      </c>
      <c r="I36" s="26"/>
      <c r="J36" s="26">
        <v>77.23</v>
      </c>
      <c r="K36" s="26"/>
      <c r="L36" s="16"/>
      <c r="M36" s="26">
        <v>80.24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9">
        <f t="shared" si="15"/>
        <v>157.47</v>
      </c>
      <c r="AA36" s="7">
        <f>SUM(LARGE(AB36:AN36,{1,2,3,4,5,6,7,8}))</f>
        <v>157.47</v>
      </c>
      <c r="AB36" s="7">
        <f t="shared" si="3"/>
        <v>80.24</v>
      </c>
      <c r="AC36" s="7">
        <f t="shared" si="4"/>
        <v>77.23</v>
      </c>
      <c r="AD36" s="7">
        <f t="shared" si="5"/>
        <v>0</v>
      </c>
      <c r="AE36" s="7">
        <f t="shared" si="6"/>
        <v>0</v>
      </c>
      <c r="AF36" s="7">
        <f t="shared" si="7"/>
        <v>0</v>
      </c>
      <c r="AG36" s="7">
        <f t="shared" si="8"/>
        <v>0</v>
      </c>
      <c r="AH36" s="7">
        <f t="shared" si="9"/>
        <v>0</v>
      </c>
      <c r="AI36" s="7">
        <f t="shared" si="10"/>
        <v>0</v>
      </c>
      <c r="AJ36" s="7">
        <f t="shared" si="11"/>
        <v>0</v>
      </c>
      <c r="AK36" s="7">
        <f t="shared" si="12"/>
        <v>0</v>
      </c>
      <c r="AL36" s="7">
        <f t="shared" si="13"/>
        <v>0</v>
      </c>
      <c r="AM36" s="7">
        <f t="shared" si="14"/>
        <v>0</v>
      </c>
    </row>
    <row r="37" spans="1:39" s="11" customFormat="1" ht="15">
      <c r="A37" s="26">
        <v>34</v>
      </c>
      <c r="B37" s="32" t="s">
        <v>353</v>
      </c>
      <c r="C37" s="32" t="s">
        <v>100</v>
      </c>
      <c r="D37" s="26"/>
      <c r="E37" s="32" t="s">
        <v>447</v>
      </c>
      <c r="F37" s="20">
        <f t="shared" si="16"/>
        <v>2</v>
      </c>
      <c r="G37" s="20">
        <v>2</v>
      </c>
      <c r="H37" s="25">
        <f t="shared" si="17"/>
        <v>135.21</v>
      </c>
      <c r="I37" s="26"/>
      <c r="J37" s="26"/>
      <c r="K37" s="26"/>
      <c r="L37" s="16">
        <v>69.62</v>
      </c>
      <c r="M37" s="26">
        <v>65.59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9">
        <f t="shared" si="15"/>
        <v>135.21</v>
      </c>
      <c r="AA37" s="7">
        <f>SUM(LARGE(AB37:AN37,{1,2,3,4,5,6,7,8}))</f>
        <v>135.21</v>
      </c>
      <c r="AB37" s="7">
        <f t="shared" si="3"/>
        <v>69.62</v>
      </c>
      <c r="AC37" s="7">
        <f t="shared" si="4"/>
        <v>65.59</v>
      </c>
      <c r="AD37" s="7">
        <f t="shared" si="5"/>
        <v>0</v>
      </c>
      <c r="AE37" s="7">
        <f t="shared" si="6"/>
        <v>0</v>
      </c>
      <c r="AF37" s="7">
        <f t="shared" si="7"/>
        <v>0</v>
      </c>
      <c r="AG37" s="7">
        <f t="shared" si="8"/>
        <v>0</v>
      </c>
      <c r="AH37" s="7">
        <f t="shared" si="9"/>
        <v>0</v>
      </c>
      <c r="AI37" s="7">
        <f t="shared" si="10"/>
        <v>0</v>
      </c>
      <c r="AJ37" s="7">
        <f t="shared" si="11"/>
        <v>0</v>
      </c>
      <c r="AK37" s="7">
        <f t="shared" si="12"/>
        <v>0</v>
      </c>
      <c r="AL37" s="7">
        <f t="shared" si="13"/>
        <v>0</v>
      </c>
      <c r="AM37" s="7">
        <f t="shared" si="14"/>
        <v>0</v>
      </c>
    </row>
    <row r="38" spans="1:39" s="11" customFormat="1" ht="15">
      <c r="A38" s="26">
        <v>35</v>
      </c>
      <c r="B38" s="32" t="s">
        <v>473</v>
      </c>
      <c r="C38" s="32" t="s">
        <v>474</v>
      </c>
      <c r="D38" s="26"/>
      <c r="E38" s="32" t="s">
        <v>550</v>
      </c>
      <c r="F38" s="20">
        <f t="shared" si="16"/>
        <v>1</v>
      </c>
      <c r="G38" s="20">
        <v>1</v>
      </c>
      <c r="H38" s="25">
        <f t="shared" si="17"/>
        <v>100</v>
      </c>
      <c r="I38" s="26"/>
      <c r="J38" s="26"/>
      <c r="K38" s="26"/>
      <c r="L38" s="16">
        <v>100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9">
        <f t="shared" si="15"/>
        <v>100</v>
      </c>
      <c r="AA38" s="7">
        <f>SUM(LARGE(AB38:AN38,{1,2,3,4,5,6,7,8}))</f>
        <v>100</v>
      </c>
      <c r="AB38" s="7">
        <f t="shared" si="3"/>
        <v>100</v>
      </c>
      <c r="AC38" s="7">
        <f t="shared" si="4"/>
        <v>0</v>
      </c>
      <c r="AD38" s="7">
        <f t="shared" si="5"/>
        <v>0</v>
      </c>
      <c r="AE38" s="7">
        <f t="shared" si="6"/>
        <v>0</v>
      </c>
      <c r="AF38" s="7">
        <f t="shared" si="7"/>
        <v>0</v>
      </c>
      <c r="AG38" s="7">
        <f t="shared" si="8"/>
        <v>0</v>
      </c>
      <c r="AH38" s="7">
        <f t="shared" si="9"/>
        <v>0</v>
      </c>
      <c r="AI38" s="7">
        <f t="shared" si="10"/>
        <v>0</v>
      </c>
      <c r="AJ38" s="7">
        <f t="shared" si="11"/>
        <v>0</v>
      </c>
      <c r="AK38" s="7">
        <f t="shared" si="12"/>
        <v>0</v>
      </c>
      <c r="AL38" s="7">
        <f t="shared" si="13"/>
        <v>0</v>
      </c>
      <c r="AM38" s="7">
        <f t="shared" si="14"/>
        <v>0</v>
      </c>
    </row>
    <row r="39" spans="1:39" s="11" customFormat="1" ht="15">
      <c r="A39" s="26">
        <v>36</v>
      </c>
      <c r="B39" s="24" t="s">
        <v>636</v>
      </c>
      <c r="C39" s="24" t="s">
        <v>117</v>
      </c>
      <c r="D39" s="26"/>
      <c r="E39" s="32" t="s">
        <v>637</v>
      </c>
      <c r="F39" s="20">
        <f t="shared" si="16"/>
        <v>1</v>
      </c>
      <c r="G39" s="20">
        <v>1</v>
      </c>
      <c r="H39" s="25">
        <f t="shared" si="17"/>
        <v>95.02</v>
      </c>
      <c r="I39" s="26"/>
      <c r="J39" s="26"/>
      <c r="K39" s="26"/>
      <c r="L39" s="16"/>
      <c r="M39" s="26"/>
      <c r="N39" s="26"/>
      <c r="O39" s="26"/>
      <c r="P39" s="26"/>
      <c r="Q39" s="26"/>
      <c r="R39" s="26"/>
      <c r="S39" s="26">
        <v>95.02</v>
      </c>
      <c r="T39" s="26"/>
      <c r="U39" s="26"/>
      <c r="V39" s="26"/>
      <c r="W39" s="26"/>
      <c r="X39" s="26"/>
      <c r="Y39" s="26"/>
      <c r="Z39" s="19">
        <f t="shared" si="15"/>
        <v>95.02</v>
      </c>
      <c r="AA39" s="7">
        <f>SUM(LARGE(AB39:AN39,{1,2,3,4,5,6,7,8}))</f>
        <v>95.02</v>
      </c>
      <c r="AB39" s="7">
        <f t="shared" si="3"/>
        <v>0</v>
      </c>
      <c r="AC39" s="7">
        <f t="shared" si="4"/>
        <v>0</v>
      </c>
      <c r="AD39" s="7">
        <f t="shared" si="5"/>
        <v>0</v>
      </c>
      <c r="AE39" s="7">
        <f t="shared" si="6"/>
        <v>0</v>
      </c>
      <c r="AF39" s="7">
        <f t="shared" si="7"/>
        <v>95.02</v>
      </c>
      <c r="AG39" s="7">
        <f t="shared" si="8"/>
        <v>0</v>
      </c>
      <c r="AH39" s="7">
        <f t="shared" si="9"/>
        <v>0</v>
      </c>
      <c r="AI39" s="7">
        <f t="shared" si="10"/>
        <v>0</v>
      </c>
      <c r="AJ39" s="7">
        <f t="shared" si="11"/>
        <v>0</v>
      </c>
      <c r="AK39" s="7">
        <f t="shared" si="12"/>
        <v>0</v>
      </c>
      <c r="AL39" s="7">
        <f t="shared" si="13"/>
        <v>0</v>
      </c>
      <c r="AM39" s="7">
        <f t="shared" si="14"/>
        <v>0</v>
      </c>
    </row>
    <row r="40" spans="1:39" s="11" customFormat="1" ht="15">
      <c r="A40" s="26">
        <v>37</v>
      </c>
      <c r="B40" s="32" t="s">
        <v>258</v>
      </c>
      <c r="C40" s="32" t="s">
        <v>301</v>
      </c>
      <c r="D40" s="26"/>
      <c r="E40" s="32" t="s">
        <v>60</v>
      </c>
      <c r="F40" s="20">
        <f t="shared" si="16"/>
        <v>1</v>
      </c>
      <c r="G40" s="20">
        <v>1</v>
      </c>
      <c r="H40" s="25">
        <f t="shared" si="17"/>
        <v>90.8</v>
      </c>
      <c r="I40" s="26">
        <v>90.8</v>
      </c>
      <c r="J40" s="26"/>
      <c r="K40" s="26"/>
      <c r="L40" s="1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9">
        <f t="shared" si="15"/>
        <v>90.8</v>
      </c>
      <c r="AA40" s="7">
        <f>SUM(LARGE(AB40:AN40,{1,2,3,4,5,6,7,8}))</f>
        <v>90.8</v>
      </c>
      <c r="AB40" s="7">
        <f t="shared" si="3"/>
        <v>90.8</v>
      </c>
      <c r="AC40" s="7">
        <f t="shared" si="4"/>
        <v>0</v>
      </c>
      <c r="AD40" s="7">
        <f t="shared" si="5"/>
        <v>0</v>
      </c>
      <c r="AE40" s="7">
        <f t="shared" si="6"/>
        <v>0</v>
      </c>
      <c r="AF40" s="7">
        <f t="shared" si="7"/>
        <v>0</v>
      </c>
      <c r="AG40" s="7">
        <f t="shared" si="8"/>
        <v>0</v>
      </c>
      <c r="AH40" s="7">
        <f t="shared" si="9"/>
        <v>0</v>
      </c>
      <c r="AI40" s="7">
        <f t="shared" si="10"/>
        <v>0</v>
      </c>
      <c r="AJ40" s="7">
        <f t="shared" si="11"/>
        <v>0</v>
      </c>
      <c r="AK40" s="7">
        <f t="shared" si="12"/>
        <v>0</v>
      </c>
      <c r="AL40" s="7">
        <f t="shared" si="13"/>
        <v>0</v>
      </c>
      <c r="AM40" s="7">
        <f t="shared" si="14"/>
        <v>0</v>
      </c>
    </row>
    <row r="41" spans="1:39" s="11" customFormat="1" ht="15">
      <c r="A41" s="26">
        <v>38</v>
      </c>
      <c r="B41" s="32" t="s">
        <v>102</v>
      </c>
      <c r="C41" s="32" t="s">
        <v>248</v>
      </c>
      <c r="D41" s="26"/>
      <c r="E41" s="32" t="s">
        <v>266</v>
      </c>
      <c r="F41" s="20">
        <f t="shared" si="16"/>
        <v>1</v>
      </c>
      <c r="G41" s="20">
        <v>1</v>
      </c>
      <c r="H41" s="25">
        <f t="shared" si="17"/>
        <v>86.44</v>
      </c>
      <c r="I41" s="26"/>
      <c r="J41" s="26">
        <v>86.44</v>
      </c>
      <c r="K41" s="26"/>
      <c r="L41" s="1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9">
        <f t="shared" si="15"/>
        <v>86.44</v>
      </c>
      <c r="AA41" s="7">
        <f>SUM(LARGE(AB41:AN41,{1,2,3,4,5,6,7,8}))</f>
        <v>86.44</v>
      </c>
      <c r="AB41" s="7">
        <f t="shared" si="3"/>
        <v>86.44</v>
      </c>
      <c r="AC41" s="7">
        <f t="shared" si="4"/>
        <v>0</v>
      </c>
      <c r="AD41" s="7">
        <f t="shared" si="5"/>
        <v>0</v>
      </c>
      <c r="AE41" s="7">
        <f t="shared" si="6"/>
        <v>0</v>
      </c>
      <c r="AF41" s="7">
        <f t="shared" si="7"/>
        <v>0</v>
      </c>
      <c r="AG41" s="7">
        <f t="shared" si="8"/>
        <v>0</v>
      </c>
      <c r="AH41" s="7">
        <f t="shared" si="9"/>
        <v>0</v>
      </c>
      <c r="AI41" s="7">
        <f t="shared" si="10"/>
        <v>0</v>
      </c>
      <c r="AJ41" s="7">
        <f t="shared" si="11"/>
        <v>0</v>
      </c>
      <c r="AK41" s="7">
        <f t="shared" si="12"/>
        <v>0</v>
      </c>
      <c r="AL41" s="7">
        <f t="shared" si="13"/>
        <v>0</v>
      </c>
      <c r="AM41" s="7">
        <f t="shared" si="14"/>
        <v>0</v>
      </c>
    </row>
    <row r="42" spans="1:39" s="11" customFormat="1" ht="15">
      <c r="A42" s="26">
        <v>39</v>
      </c>
      <c r="B42" s="24" t="s">
        <v>263</v>
      </c>
      <c r="C42" s="24" t="s">
        <v>264</v>
      </c>
      <c r="D42" s="26"/>
      <c r="E42" s="32" t="s">
        <v>60</v>
      </c>
      <c r="F42" s="20">
        <f t="shared" si="16"/>
        <v>1</v>
      </c>
      <c r="G42" s="20">
        <v>1</v>
      </c>
      <c r="H42" s="25">
        <f t="shared" si="17"/>
        <v>86.26</v>
      </c>
      <c r="I42" s="26"/>
      <c r="J42" s="26"/>
      <c r="K42" s="26"/>
      <c r="L42" s="16"/>
      <c r="M42" s="26"/>
      <c r="N42" s="26"/>
      <c r="O42" s="26"/>
      <c r="P42" s="26"/>
      <c r="Q42" s="26"/>
      <c r="R42" s="26"/>
      <c r="S42" s="26">
        <v>86.26</v>
      </c>
      <c r="T42" s="26"/>
      <c r="U42" s="26"/>
      <c r="V42" s="26"/>
      <c r="W42" s="26"/>
      <c r="X42" s="26"/>
      <c r="Y42" s="26"/>
      <c r="Z42" s="19">
        <f t="shared" si="15"/>
        <v>86.26</v>
      </c>
      <c r="AA42" s="7">
        <f>SUM(LARGE(AB42:AN42,{1,2,3,4,5,6,7,8}))</f>
        <v>86.26</v>
      </c>
      <c r="AB42" s="7">
        <f t="shared" si="3"/>
        <v>0</v>
      </c>
      <c r="AC42" s="7">
        <f t="shared" si="4"/>
        <v>0</v>
      </c>
      <c r="AD42" s="7">
        <f t="shared" si="5"/>
        <v>0</v>
      </c>
      <c r="AE42" s="7">
        <f t="shared" si="6"/>
        <v>0</v>
      </c>
      <c r="AF42" s="7">
        <f t="shared" si="7"/>
        <v>86.26</v>
      </c>
      <c r="AG42" s="7">
        <f t="shared" si="8"/>
        <v>0</v>
      </c>
      <c r="AH42" s="7">
        <f t="shared" si="9"/>
        <v>0</v>
      </c>
      <c r="AI42" s="7">
        <f t="shared" si="10"/>
        <v>0</v>
      </c>
      <c r="AJ42" s="7">
        <f t="shared" si="11"/>
        <v>0</v>
      </c>
      <c r="AK42" s="7">
        <f t="shared" si="12"/>
        <v>0</v>
      </c>
      <c r="AL42" s="7">
        <f t="shared" si="13"/>
        <v>0</v>
      </c>
      <c r="AM42" s="7">
        <f t="shared" si="14"/>
        <v>0</v>
      </c>
    </row>
    <row r="43" spans="1:39" s="11" customFormat="1" ht="15">
      <c r="A43" s="26">
        <v>40</v>
      </c>
      <c r="B43" s="32" t="s">
        <v>305</v>
      </c>
      <c r="C43" s="32" t="s">
        <v>306</v>
      </c>
      <c r="D43" s="26"/>
      <c r="E43" s="32" t="s">
        <v>61</v>
      </c>
      <c r="F43" s="20">
        <f t="shared" si="16"/>
        <v>1</v>
      </c>
      <c r="G43" s="20">
        <v>1</v>
      </c>
      <c r="H43" s="25">
        <f t="shared" si="17"/>
        <v>86.01</v>
      </c>
      <c r="I43" s="26">
        <v>86.01</v>
      </c>
      <c r="J43" s="26"/>
      <c r="K43" s="26"/>
      <c r="L43" s="1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9">
        <f t="shared" si="15"/>
        <v>86.01</v>
      </c>
      <c r="AA43" s="7">
        <f>SUM(LARGE(AB43:AN43,{1,2,3,4,5,6,7,8}))</f>
        <v>86.01</v>
      </c>
      <c r="AB43" s="7">
        <f t="shared" si="3"/>
        <v>86.01</v>
      </c>
      <c r="AC43" s="7">
        <f t="shared" si="4"/>
        <v>0</v>
      </c>
      <c r="AD43" s="7">
        <f t="shared" si="5"/>
        <v>0</v>
      </c>
      <c r="AE43" s="7">
        <f t="shared" si="6"/>
        <v>0</v>
      </c>
      <c r="AF43" s="7">
        <f t="shared" si="7"/>
        <v>0</v>
      </c>
      <c r="AG43" s="7">
        <f t="shared" si="8"/>
        <v>0</v>
      </c>
      <c r="AH43" s="7">
        <f t="shared" si="9"/>
        <v>0</v>
      </c>
      <c r="AI43" s="7">
        <f t="shared" si="10"/>
        <v>0</v>
      </c>
      <c r="AJ43" s="7">
        <f t="shared" si="11"/>
        <v>0</v>
      </c>
      <c r="AK43" s="7">
        <f t="shared" si="12"/>
        <v>0</v>
      </c>
      <c r="AL43" s="7">
        <f t="shared" si="13"/>
        <v>0</v>
      </c>
      <c r="AM43" s="7">
        <f t="shared" si="14"/>
        <v>0</v>
      </c>
    </row>
    <row r="44" spans="1:39" s="11" customFormat="1" ht="15">
      <c r="A44" s="26">
        <v>41</v>
      </c>
      <c r="B44" s="32" t="s">
        <v>413</v>
      </c>
      <c r="C44" s="32" t="s">
        <v>414</v>
      </c>
      <c r="D44" s="26"/>
      <c r="E44" s="32" t="s">
        <v>60</v>
      </c>
      <c r="F44" s="20">
        <f t="shared" si="16"/>
        <v>1</v>
      </c>
      <c r="G44" s="20">
        <v>1</v>
      </c>
      <c r="H44" s="25">
        <f t="shared" si="17"/>
        <v>83.4</v>
      </c>
      <c r="I44" s="26"/>
      <c r="J44" s="26"/>
      <c r="K44" s="26">
        <v>83.4</v>
      </c>
      <c r="L44" s="1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9">
        <f t="shared" si="15"/>
        <v>83.4</v>
      </c>
      <c r="AA44" s="7">
        <f>SUM(LARGE(AB44:AN44,{1,2,3,4,5,6,7,8}))</f>
        <v>83.4</v>
      </c>
      <c r="AB44" s="7">
        <f t="shared" si="3"/>
        <v>83.4</v>
      </c>
      <c r="AC44" s="7">
        <f t="shared" si="4"/>
        <v>0</v>
      </c>
      <c r="AD44" s="7">
        <f t="shared" si="5"/>
        <v>0</v>
      </c>
      <c r="AE44" s="7">
        <f t="shared" si="6"/>
        <v>0</v>
      </c>
      <c r="AF44" s="7">
        <f t="shared" si="7"/>
        <v>0</v>
      </c>
      <c r="AG44" s="7">
        <f t="shared" si="8"/>
        <v>0</v>
      </c>
      <c r="AH44" s="7">
        <f t="shared" si="9"/>
        <v>0</v>
      </c>
      <c r="AI44" s="7">
        <f t="shared" si="10"/>
        <v>0</v>
      </c>
      <c r="AJ44" s="7">
        <f t="shared" si="11"/>
        <v>0</v>
      </c>
      <c r="AK44" s="7">
        <f t="shared" si="12"/>
        <v>0</v>
      </c>
      <c r="AL44" s="7">
        <f t="shared" si="13"/>
        <v>0</v>
      </c>
      <c r="AM44" s="7">
        <f t="shared" si="14"/>
        <v>0</v>
      </c>
    </row>
    <row r="45" spans="1:39" s="11" customFormat="1" ht="15">
      <c r="A45" s="26">
        <v>42</v>
      </c>
      <c r="B45" s="24" t="s">
        <v>72</v>
      </c>
      <c r="C45" s="24" t="s">
        <v>611</v>
      </c>
      <c r="D45" s="26"/>
      <c r="E45" s="32" t="s">
        <v>203</v>
      </c>
      <c r="F45" s="20">
        <f t="shared" si="16"/>
        <v>1</v>
      </c>
      <c r="G45" s="20">
        <v>1</v>
      </c>
      <c r="H45" s="25">
        <f t="shared" si="17"/>
        <v>82.35</v>
      </c>
      <c r="I45" s="26"/>
      <c r="J45" s="26"/>
      <c r="K45" s="26"/>
      <c r="L45" s="16"/>
      <c r="M45" s="26"/>
      <c r="N45" s="26"/>
      <c r="O45" s="26"/>
      <c r="P45" s="26"/>
      <c r="Q45" s="26"/>
      <c r="R45" s="26"/>
      <c r="S45" s="26"/>
      <c r="T45" s="26">
        <v>82.35</v>
      </c>
      <c r="U45" s="26"/>
      <c r="V45" s="26"/>
      <c r="W45" s="26"/>
      <c r="X45" s="26"/>
      <c r="Y45" s="26"/>
      <c r="Z45" s="19">
        <f t="shared" si="15"/>
        <v>82.35</v>
      </c>
      <c r="AA45" s="7">
        <f>SUM(LARGE(AB45:AN45,{1,2,3,4,5,6,7,8}))</f>
        <v>82.35</v>
      </c>
      <c r="AB45" s="7">
        <f t="shared" si="3"/>
        <v>0</v>
      </c>
      <c r="AC45" s="7">
        <f t="shared" si="4"/>
        <v>0</v>
      </c>
      <c r="AD45" s="7">
        <f t="shared" si="5"/>
        <v>0</v>
      </c>
      <c r="AE45" s="7">
        <f t="shared" si="6"/>
        <v>0</v>
      </c>
      <c r="AF45" s="7">
        <f t="shared" si="7"/>
        <v>82.35</v>
      </c>
      <c r="AG45" s="7">
        <f t="shared" si="8"/>
        <v>0</v>
      </c>
      <c r="AH45" s="7">
        <f t="shared" si="9"/>
        <v>0</v>
      </c>
      <c r="AI45" s="7">
        <f t="shared" si="10"/>
        <v>0</v>
      </c>
      <c r="AJ45" s="7">
        <f t="shared" si="11"/>
        <v>0</v>
      </c>
      <c r="AK45" s="7">
        <f t="shared" si="12"/>
        <v>0</v>
      </c>
      <c r="AL45" s="7">
        <f t="shared" si="13"/>
        <v>0</v>
      </c>
      <c r="AM45" s="7">
        <f t="shared" si="14"/>
        <v>0</v>
      </c>
    </row>
    <row r="46" spans="1:39" s="11" customFormat="1" ht="15">
      <c r="A46" s="26">
        <v>43</v>
      </c>
      <c r="B46" s="24" t="s">
        <v>612</v>
      </c>
      <c r="C46" s="24" t="s">
        <v>613</v>
      </c>
      <c r="D46" s="26"/>
      <c r="E46" s="32" t="s">
        <v>60</v>
      </c>
      <c r="F46" s="20">
        <f t="shared" si="16"/>
        <v>1</v>
      </c>
      <c r="G46" s="20">
        <v>1</v>
      </c>
      <c r="H46" s="25">
        <f t="shared" si="17"/>
        <v>82.31</v>
      </c>
      <c r="I46" s="26"/>
      <c r="J46" s="26"/>
      <c r="K46" s="26"/>
      <c r="L46" s="16"/>
      <c r="M46" s="26"/>
      <c r="N46" s="26"/>
      <c r="O46" s="26"/>
      <c r="P46" s="26"/>
      <c r="Q46" s="26"/>
      <c r="R46" s="26"/>
      <c r="S46" s="26"/>
      <c r="T46" s="26">
        <v>82.31</v>
      </c>
      <c r="U46" s="26"/>
      <c r="V46" s="26"/>
      <c r="W46" s="26"/>
      <c r="X46" s="26"/>
      <c r="Y46" s="26"/>
      <c r="Z46" s="19">
        <f t="shared" si="15"/>
        <v>82.31</v>
      </c>
      <c r="AA46" s="7">
        <f>SUM(LARGE(AB46:AN46,{1,2,3,4,5,6,7,8}))</f>
        <v>82.31</v>
      </c>
      <c r="AB46" s="7">
        <f t="shared" si="3"/>
        <v>0</v>
      </c>
      <c r="AC46" s="7">
        <f t="shared" si="4"/>
        <v>0</v>
      </c>
      <c r="AD46" s="7">
        <f t="shared" si="5"/>
        <v>0</v>
      </c>
      <c r="AE46" s="7">
        <f t="shared" si="6"/>
        <v>0</v>
      </c>
      <c r="AF46" s="7">
        <f t="shared" si="7"/>
        <v>82.31</v>
      </c>
      <c r="AG46" s="7">
        <f t="shared" si="8"/>
        <v>0</v>
      </c>
      <c r="AH46" s="7">
        <f t="shared" si="9"/>
        <v>0</v>
      </c>
      <c r="AI46" s="7">
        <f t="shared" si="10"/>
        <v>0</v>
      </c>
      <c r="AJ46" s="7">
        <f t="shared" si="11"/>
        <v>0</v>
      </c>
      <c r="AK46" s="7">
        <f t="shared" si="12"/>
        <v>0</v>
      </c>
      <c r="AL46" s="7">
        <f t="shared" si="13"/>
        <v>0</v>
      </c>
      <c r="AM46" s="7">
        <f t="shared" si="14"/>
        <v>0</v>
      </c>
    </row>
    <row r="47" spans="1:39" s="11" customFormat="1" ht="15">
      <c r="A47" s="26">
        <v>44</v>
      </c>
      <c r="B47" s="24" t="s">
        <v>722</v>
      </c>
      <c r="C47" s="24" t="s">
        <v>721</v>
      </c>
      <c r="D47" s="26"/>
      <c r="E47" s="32"/>
      <c r="F47" s="20">
        <f t="shared" si="16"/>
        <v>1</v>
      </c>
      <c r="G47" s="20">
        <v>1</v>
      </c>
      <c r="H47" s="25">
        <f t="shared" si="17"/>
        <v>80.79</v>
      </c>
      <c r="I47" s="26"/>
      <c r="J47" s="26"/>
      <c r="K47" s="26"/>
      <c r="L47" s="1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v>80.79</v>
      </c>
      <c r="X47" s="26"/>
      <c r="Y47" s="26"/>
      <c r="Z47" s="19">
        <f t="shared" si="15"/>
        <v>80.79</v>
      </c>
      <c r="AA47" s="7">
        <f>SUM(LARGE(AB47:AN47,{1,2,3,4,5,6,7,8}))</f>
        <v>80.79</v>
      </c>
      <c r="AB47" s="7">
        <f t="shared" si="3"/>
        <v>0</v>
      </c>
      <c r="AC47" s="7">
        <f t="shared" si="4"/>
        <v>0</v>
      </c>
      <c r="AD47" s="7">
        <f t="shared" si="5"/>
        <v>0</v>
      </c>
      <c r="AE47" s="7">
        <f t="shared" si="6"/>
        <v>0</v>
      </c>
      <c r="AF47" s="7">
        <f t="shared" si="7"/>
        <v>80.79</v>
      </c>
      <c r="AG47" s="7">
        <f t="shared" si="8"/>
        <v>0</v>
      </c>
      <c r="AH47" s="7">
        <f t="shared" si="9"/>
        <v>0</v>
      </c>
      <c r="AI47" s="7">
        <f t="shared" si="10"/>
        <v>0</v>
      </c>
      <c r="AJ47" s="7">
        <f t="shared" si="11"/>
        <v>0</v>
      </c>
      <c r="AK47" s="7">
        <f t="shared" si="12"/>
        <v>0</v>
      </c>
      <c r="AL47" s="7">
        <f t="shared" si="13"/>
        <v>0</v>
      </c>
      <c r="AM47" s="7">
        <f t="shared" si="14"/>
        <v>0</v>
      </c>
    </row>
    <row r="48" spans="1:39" s="11" customFormat="1" ht="15">
      <c r="A48" s="26">
        <v>45</v>
      </c>
      <c r="B48" s="24" t="s">
        <v>305</v>
      </c>
      <c r="C48" s="24" t="s">
        <v>125</v>
      </c>
      <c r="D48" s="26"/>
      <c r="E48" s="32" t="s">
        <v>203</v>
      </c>
      <c r="F48" s="20">
        <f t="shared" si="16"/>
        <v>1</v>
      </c>
      <c r="G48" s="20">
        <v>1</v>
      </c>
      <c r="H48" s="25">
        <f t="shared" si="17"/>
        <v>79.66</v>
      </c>
      <c r="I48" s="26"/>
      <c r="J48" s="26"/>
      <c r="K48" s="26"/>
      <c r="L48" s="16"/>
      <c r="M48" s="26"/>
      <c r="N48" s="26"/>
      <c r="O48" s="26"/>
      <c r="P48" s="26"/>
      <c r="Q48" s="26"/>
      <c r="R48" s="26"/>
      <c r="S48" s="26"/>
      <c r="T48" s="26">
        <v>79.66</v>
      </c>
      <c r="U48" s="26"/>
      <c r="V48" s="26"/>
      <c r="W48" s="26"/>
      <c r="X48" s="26"/>
      <c r="Y48" s="26"/>
      <c r="Z48" s="19">
        <f t="shared" si="15"/>
        <v>79.66</v>
      </c>
      <c r="AA48" s="7">
        <f>SUM(LARGE(AB48:AN48,{1,2,3,4,5,6,7,8}))</f>
        <v>79.66</v>
      </c>
      <c r="AB48" s="7">
        <f t="shared" si="3"/>
        <v>0</v>
      </c>
      <c r="AC48" s="7">
        <f t="shared" si="4"/>
        <v>0</v>
      </c>
      <c r="AD48" s="7">
        <f t="shared" si="5"/>
        <v>0</v>
      </c>
      <c r="AE48" s="7">
        <f t="shared" si="6"/>
        <v>0</v>
      </c>
      <c r="AF48" s="7">
        <f t="shared" si="7"/>
        <v>79.66</v>
      </c>
      <c r="AG48" s="7">
        <f t="shared" si="8"/>
        <v>0</v>
      </c>
      <c r="AH48" s="7">
        <f t="shared" si="9"/>
        <v>0</v>
      </c>
      <c r="AI48" s="7">
        <f t="shared" si="10"/>
        <v>0</v>
      </c>
      <c r="AJ48" s="7">
        <f t="shared" si="11"/>
        <v>0</v>
      </c>
      <c r="AK48" s="7">
        <f t="shared" si="12"/>
        <v>0</v>
      </c>
      <c r="AL48" s="7">
        <f t="shared" si="13"/>
        <v>0</v>
      </c>
      <c r="AM48" s="7">
        <f t="shared" si="14"/>
        <v>0</v>
      </c>
    </row>
    <row r="49" spans="1:39" s="11" customFormat="1" ht="15">
      <c r="A49" s="26">
        <v>46</v>
      </c>
      <c r="B49" s="24" t="s">
        <v>427</v>
      </c>
      <c r="C49" s="24" t="s">
        <v>125</v>
      </c>
      <c r="D49" s="26"/>
      <c r="E49" s="32" t="s">
        <v>203</v>
      </c>
      <c r="F49" s="20">
        <f t="shared" si="16"/>
        <v>1</v>
      </c>
      <c r="G49" s="20">
        <v>1</v>
      </c>
      <c r="H49" s="25">
        <f t="shared" si="17"/>
        <v>79</v>
      </c>
      <c r="I49" s="26"/>
      <c r="J49" s="26"/>
      <c r="K49" s="26"/>
      <c r="L49" s="16"/>
      <c r="M49" s="26"/>
      <c r="N49" s="26"/>
      <c r="O49" s="26"/>
      <c r="P49" s="26"/>
      <c r="Q49" s="26"/>
      <c r="R49" s="26"/>
      <c r="S49" s="26"/>
      <c r="T49" s="26">
        <v>79</v>
      </c>
      <c r="U49" s="26"/>
      <c r="V49" s="26"/>
      <c r="W49" s="26"/>
      <c r="X49" s="26"/>
      <c r="Y49" s="26"/>
      <c r="Z49" s="19">
        <f t="shared" si="15"/>
        <v>79</v>
      </c>
      <c r="AA49" s="7">
        <f>SUM(LARGE(AB49:AN49,{1,2,3,4,5,6,7,8}))</f>
        <v>79</v>
      </c>
      <c r="AB49" s="7">
        <f t="shared" si="3"/>
        <v>0</v>
      </c>
      <c r="AC49" s="7">
        <f t="shared" si="4"/>
        <v>0</v>
      </c>
      <c r="AD49" s="7">
        <f t="shared" si="5"/>
        <v>0</v>
      </c>
      <c r="AE49" s="7">
        <f t="shared" si="6"/>
        <v>0</v>
      </c>
      <c r="AF49" s="7">
        <f t="shared" si="7"/>
        <v>79</v>
      </c>
      <c r="AG49" s="7">
        <f t="shared" si="8"/>
        <v>0</v>
      </c>
      <c r="AH49" s="7">
        <f t="shared" si="9"/>
        <v>0</v>
      </c>
      <c r="AI49" s="7">
        <f t="shared" si="10"/>
        <v>0</v>
      </c>
      <c r="AJ49" s="7">
        <f t="shared" si="11"/>
        <v>0</v>
      </c>
      <c r="AK49" s="7">
        <f t="shared" si="12"/>
        <v>0</v>
      </c>
      <c r="AL49" s="7">
        <f t="shared" si="13"/>
        <v>0</v>
      </c>
      <c r="AM49" s="7">
        <f t="shared" si="14"/>
        <v>0</v>
      </c>
    </row>
    <row r="50" spans="1:39" s="11" customFormat="1" ht="15">
      <c r="A50" s="26">
        <v>47</v>
      </c>
      <c r="B50" s="32" t="s">
        <v>98</v>
      </c>
      <c r="C50" s="32" t="s">
        <v>307</v>
      </c>
      <c r="D50" s="26"/>
      <c r="E50" s="32" t="s">
        <v>60</v>
      </c>
      <c r="F50" s="20">
        <f t="shared" si="16"/>
        <v>1</v>
      </c>
      <c r="G50" s="20">
        <v>1</v>
      </c>
      <c r="H50" s="25">
        <f t="shared" si="17"/>
        <v>77.24</v>
      </c>
      <c r="I50" s="26">
        <v>77.24</v>
      </c>
      <c r="J50" s="26"/>
      <c r="K50" s="26"/>
      <c r="L50" s="1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9">
        <f t="shared" si="15"/>
        <v>77.24</v>
      </c>
      <c r="AA50" s="7">
        <f>SUM(LARGE(AB50:AN50,{1,2,3,4,5,6,7,8}))</f>
        <v>77.24</v>
      </c>
      <c r="AB50" s="7">
        <f t="shared" si="3"/>
        <v>77.24</v>
      </c>
      <c r="AC50" s="7">
        <f t="shared" si="4"/>
        <v>0</v>
      </c>
      <c r="AD50" s="7">
        <f t="shared" si="5"/>
        <v>0</v>
      </c>
      <c r="AE50" s="7">
        <f t="shared" si="6"/>
        <v>0</v>
      </c>
      <c r="AF50" s="7">
        <f t="shared" si="7"/>
        <v>0</v>
      </c>
      <c r="AG50" s="7">
        <f t="shared" si="8"/>
        <v>0</v>
      </c>
      <c r="AH50" s="7">
        <f t="shared" si="9"/>
        <v>0</v>
      </c>
      <c r="AI50" s="7">
        <f t="shared" si="10"/>
        <v>0</v>
      </c>
      <c r="AJ50" s="7">
        <f t="shared" si="11"/>
        <v>0</v>
      </c>
      <c r="AK50" s="7">
        <f t="shared" si="12"/>
        <v>0</v>
      </c>
      <c r="AL50" s="7">
        <f t="shared" si="13"/>
        <v>0</v>
      </c>
      <c r="AM50" s="7">
        <f t="shared" si="14"/>
        <v>0</v>
      </c>
    </row>
    <row r="51" spans="1:39" s="11" customFormat="1" ht="15">
      <c r="A51" s="26">
        <v>48</v>
      </c>
      <c r="B51" s="24" t="s">
        <v>553</v>
      </c>
      <c r="C51" s="24" t="s">
        <v>552</v>
      </c>
      <c r="D51" s="26"/>
      <c r="E51" s="32" t="s">
        <v>60</v>
      </c>
      <c r="F51" s="20">
        <f t="shared" si="16"/>
        <v>1</v>
      </c>
      <c r="G51" s="20">
        <v>1</v>
      </c>
      <c r="H51" s="25">
        <f t="shared" si="17"/>
        <v>71.11</v>
      </c>
      <c r="I51" s="26"/>
      <c r="J51" s="26"/>
      <c r="K51" s="26"/>
      <c r="L51" s="16"/>
      <c r="M51" s="26"/>
      <c r="N51" s="26"/>
      <c r="O51" s="26"/>
      <c r="P51" s="26"/>
      <c r="Q51" s="26"/>
      <c r="R51" s="26"/>
      <c r="S51" s="26"/>
      <c r="T51" s="26"/>
      <c r="U51" s="26">
        <v>71.11</v>
      </c>
      <c r="V51" s="26"/>
      <c r="W51" s="26"/>
      <c r="X51" s="26"/>
      <c r="Y51" s="26"/>
      <c r="Z51" s="19">
        <f t="shared" si="15"/>
        <v>71.11</v>
      </c>
      <c r="AA51" s="7">
        <f>SUM(LARGE(AB51:AN51,{1,2,3,4,5,6,7,8}))</f>
        <v>71.11</v>
      </c>
      <c r="AB51" s="7">
        <f t="shared" si="3"/>
        <v>0</v>
      </c>
      <c r="AC51" s="7">
        <f t="shared" si="4"/>
        <v>0</v>
      </c>
      <c r="AD51" s="7">
        <f t="shared" si="5"/>
        <v>0</v>
      </c>
      <c r="AE51" s="7">
        <f t="shared" si="6"/>
        <v>0</v>
      </c>
      <c r="AF51" s="7">
        <f t="shared" si="7"/>
        <v>71.11</v>
      </c>
      <c r="AG51" s="7">
        <f t="shared" si="8"/>
        <v>0</v>
      </c>
      <c r="AH51" s="7">
        <f t="shared" si="9"/>
        <v>0</v>
      </c>
      <c r="AI51" s="7">
        <f t="shared" si="10"/>
        <v>0</v>
      </c>
      <c r="AJ51" s="7">
        <f t="shared" si="11"/>
        <v>0</v>
      </c>
      <c r="AK51" s="7">
        <f t="shared" si="12"/>
        <v>0</v>
      </c>
      <c r="AL51" s="7">
        <f t="shared" si="13"/>
        <v>0</v>
      </c>
      <c r="AM51" s="7">
        <f t="shared" si="14"/>
        <v>0</v>
      </c>
    </row>
    <row r="52" spans="1:39" s="11" customFormat="1" ht="15">
      <c r="A52" s="26">
        <v>49</v>
      </c>
      <c r="B52" s="32" t="s">
        <v>111</v>
      </c>
      <c r="C52" s="32" t="s">
        <v>310</v>
      </c>
      <c r="D52" s="26"/>
      <c r="E52" s="32" t="s">
        <v>61</v>
      </c>
      <c r="F52" s="20">
        <f t="shared" si="16"/>
        <v>1</v>
      </c>
      <c r="G52" s="20">
        <v>1</v>
      </c>
      <c r="H52" s="25">
        <f t="shared" si="17"/>
        <v>68.14</v>
      </c>
      <c r="I52" s="26">
        <v>68.14</v>
      </c>
      <c r="J52" s="26"/>
      <c r="K52" s="26"/>
      <c r="L52" s="1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9">
        <f t="shared" si="15"/>
        <v>68.14</v>
      </c>
      <c r="AA52" s="7">
        <f>SUM(LARGE(AB52:AN52,{1,2,3,4,5,6,7,8}))</f>
        <v>68.14</v>
      </c>
      <c r="AB52" s="7">
        <f t="shared" si="3"/>
        <v>68.14</v>
      </c>
      <c r="AC52" s="7">
        <f t="shared" si="4"/>
        <v>0</v>
      </c>
      <c r="AD52" s="7">
        <f t="shared" si="5"/>
        <v>0</v>
      </c>
      <c r="AE52" s="7">
        <f t="shared" si="6"/>
        <v>0</v>
      </c>
      <c r="AF52" s="7">
        <f t="shared" si="7"/>
        <v>0</v>
      </c>
      <c r="AG52" s="7">
        <f t="shared" si="8"/>
        <v>0</v>
      </c>
      <c r="AH52" s="7">
        <f t="shared" si="9"/>
        <v>0</v>
      </c>
      <c r="AI52" s="7">
        <f t="shared" si="10"/>
        <v>0</v>
      </c>
      <c r="AJ52" s="7">
        <f t="shared" si="11"/>
        <v>0</v>
      </c>
      <c r="AK52" s="7">
        <f t="shared" si="12"/>
        <v>0</v>
      </c>
      <c r="AL52" s="7">
        <f t="shared" si="13"/>
        <v>0</v>
      </c>
      <c r="AM52" s="7">
        <f t="shared" si="14"/>
        <v>0</v>
      </c>
    </row>
    <row r="53" spans="1:39" s="11" customFormat="1" ht="15">
      <c r="A53" s="26">
        <v>50</v>
      </c>
      <c r="B53" s="24" t="s">
        <v>680</v>
      </c>
      <c r="C53" s="24" t="s">
        <v>679</v>
      </c>
      <c r="D53" s="26"/>
      <c r="E53" s="32" t="s">
        <v>60</v>
      </c>
      <c r="F53" s="20">
        <f t="shared" si="16"/>
        <v>1</v>
      </c>
      <c r="G53" s="20">
        <v>1</v>
      </c>
      <c r="H53" s="25">
        <f t="shared" si="17"/>
        <v>68.09</v>
      </c>
      <c r="I53" s="26"/>
      <c r="J53" s="26"/>
      <c r="K53" s="26"/>
      <c r="L53" s="16"/>
      <c r="M53" s="26"/>
      <c r="N53" s="26"/>
      <c r="O53" s="26"/>
      <c r="P53" s="26"/>
      <c r="Q53" s="26"/>
      <c r="R53" s="26"/>
      <c r="S53" s="26"/>
      <c r="T53" s="26"/>
      <c r="U53" s="26">
        <v>68.09</v>
      </c>
      <c r="V53" s="26"/>
      <c r="W53" s="26"/>
      <c r="X53" s="26"/>
      <c r="Y53" s="26"/>
      <c r="Z53" s="19">
        <f t="shared" si="15"/>
        <v>68.09</v>
      </c>
      <c r="AA53" s="7">
        <f>SUM(LARGE(AB53:AN53,{1,2,3,4,5,6,7,8}))</f>
        <v>68.09</v>
      </c>
      <c r="AB53" s="7">
        <f t="shared" si="3"/>
        <v>0</v>
      </c>
      <c r="AC53" s="7">
        <f t="shared" si="4"/>
        <v>0</v>
      </c>
      <c r="AD53" s="7">
        <f t="shared" si="5"/>
        <v>0</v>
      </c>
      <c r="AE53" s="7">
        <f t="shared" si="6"/>
        <v>0</v>
      </c>
      <c r="AF53" s="7">
        <f t="shared" si="7"/>
        <v>68.09</v>
      </c>
      <c r="AG53" s="7">
        <f t="shared" si="8"/>
        <v>0</v>
      </c>
      <c r="AH53" s="7">
        <f t="shared" si="9"/>
        <v>0</v>
      </c>
      <c r="AI53" s="7">
        <f t="shared" si="10"/>
        <v>0</v>
      </c>
      <c r="AJ53" s="7">
        <f t="shared" si="11"/>
        <v>0</v>
      </c>
      <c r="AK53" s="7">
        <f t="shared" si="12"/>
        <v>0</v>
      </c>
      <c r="AL53" s="7">
        <f t="shared" si="13"/>
        <v>0</v>
      </c>
      <c r="AM53" s="7">
        <f t="shared" si="14"/>
        <v>0</v>
      </c>
    </row>
    <row r="54" spans="1:39" s="11" customFormat="1" ht="15">
      <c r="A54" s="26">
        <v>51</v>
      </c>
      <c r="B54" s="24" t="s">
        <v>258</v>
      </c>
      <c r="C54" s="24" t="s">
        <v>723</v>
      </c>
      <c r="D54" s="26"/>
      <c r="E54" s="32"/>
      <c r="F54" s="20">
        <f t="shared" si="16"/>
        <v>1</v>
      </c>
      <c r="G54" s="20">
        <v>1</v>
      </c>
      <c r="H54" s="25">
        <f t="shared" si="17"/>
        <v>66.74</v>
      </c>
      <c r="I54" s="26"/>
      <c r="J54" s="26"/>
      <c r="K54" s="26"/>
      <c r="L54" s="1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>
        <v>66.74</v>
      </c>
      <c r="X54" s="26"/>
      <c r="Y54" s="26"/>
      <c r="Z54" s="19">
        <f t="shared" si="15"/>
        <v>66.74</v>
      </c>
      <c r="AA54" s="7">
        <f>SUM(LARGE(AB54:AN54,{1,2,3,4,5,6,7,8}))</f>
        <v>66.74</v>
      </c>
      <c r="AB54" s="7">
        <f t="shared" si="3"/>
        <v>0</v>
      </c>
      <c r="AC54" s="7">
        <f t="shared" si="4"/>
        <v>0</v>
      </c>
      <c r="AD54" s="7">
        <f t="shared" si="5"/>
        <v>0</v>
      </c>
      <c r="AE54" s="7">
        <f t="shared" si="6"/>
        <v>0</v>
      </c>
      <c r="AF54" s="7">
        <f t="shared" si="7"/>
        <v>66.74</v>
      </c>
      <c r="AG54" s="7">
        <f t="shared" si="8"/>
        <v>0</v>
      </c>
      <c r="AH54" s="7">
        <f t="shared" si="9"/>
        <v>0</v>
      </c>
      <c r="AI54" s="7">
        <f t="shared" si="10"/>
        <v>0</v>
      </c>
      <c r="AJ54" s="7">
        <f t="shared" si="11"/>
        <v>0</v>
      </c>
      <c r="AK54" s="7">
        <f t="shared" si="12"/>
        <v>0</v>
      </c>
      <c r="AL54" s="7">
        <f t="shared" si="13"/>
        <v>0</v>
      </c>
      <c r="AM54" s="7">
        <f t="shared" si="14"/>
        <v>0</v>
      </c>
    </row>
    <row r="55" spans="1:39" s="11" customFormat="1" ht="15">
      <c r="A55" s="26">
        <v>52</v>
      </c>
      <c r="B55" s="32" t="s">
        <v>415</v>
      </c>
      <c r="C55" s="32" t="s">
        <v>416</v>
      </c>
      <c r="D55" s="26"/>
      <c r="E55" s="32" t="s">
        <v>267</v>
      </c>
      <c r="F55" s="20">
        <f t="shared" si="16"/>
        <v>1</v>
      </c>
      <c r="G55" s="20">
        <v>1</v>
      </c>
      <c r="H55" s="25">
        <f t="shared" si="17"/>
        <v>65.72</v>
      </c>
      <c r="I55" s="26"/>
      <c r="J55" s="26"/>
      <c r="K55" s="26">
        <v>65.72</v>
      </c>
      <c r="L55" s="1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9">
        <f t="shared" si="15"/>
        <v>65.72</v>
      </c>
      <c r="AA55" s="7">
        <f>SUM(LARGE(AB55:AN55,{1,2,3,4,5,6,7,8}))</f>
        <v>65.72</v>
      </c>
      <c r="AB55" s="7">
        <f t="shared" si="3"/>
        <v>65.72</v>
      </c>
      <c r="AC55" s="7">
        <f t="shared" si="4"/>
        <v>0</v>
      </c>
      <c r="AD55" s="7">
        <f t="shared" si="5"/>
        <v>0</v>
      </c>
      <c r="AE55" s="7">
        <f t="shared" si="6"/>
        <v>0</v>
      </c>
      <c r="AF55" s="7">
        <f t="shared" si="7"/>
        <v>0</v>
      </c>
      <c r="AG55" s="7">
        <f t="shared" si="8"/>
        <v>0</v>
      </c>
      <c r="AH55" s="7">
        <f t="shared" si="9"/>
        <v>0</v>
      </c>
      <c r="AI55" s="7">
        <f t="shared" si="10"/>
        <v>0</v>
      </c>
      <c r="AJ55" s="7">
        <f t="shared" si="11"/>
        <v>0</v>
      </c>
      <c r="AK55" s="7">
        <f t="shared" si="12"/>
        <v>0</v>
      </c>
      <c r="AL55" s="7">
        <f t="shared" si="13"/>
        <v>0</v>
      </c>
      <c r="AM55" s="7">
        <f t="shared" si="14"/>
        <v>0</v>
      </c>
    </row>
    <row r="56" spans="1:39" s="11" customFormat="1" ht="15">
      <c r="A56" s="26">
        <v>53</v>
      </c>
      <c r="B56" s="24" t="s">
        <v>293</v>
      </c>
      <c r="C56" s="24" t="s">
        <v>69</v>
      </c>
      <c r="D56" s="26"/>
      <c r="E56" s="32" t="s">
        <v>60</v>
      </c>
      <c r="F56" s="20">
        <f t="shared" si="16"/>
        <v>1</v>
      </c>
      <c r="G56" s="20">
        <v>1</v>
      </c>
      <c r="H56" s="25">
        <f t="shared" si="17"/>
        <v>64.55</v>
      </c>
      <c r="I56" s="26"/>
      <c r="J56" s="26"/>
      <c r="K56" s="26"/>
      <c r="L56" s="16"/>
      <c r="M56" s="26"/>
      <c r="N56" s="26">
        <v>64.55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9">
        <f t="shared" si="15"/>
        <v>64.55</v>
      </c>
      <c r="AA56" s="7">
        <f>SUM(LARGE(AB56:AN56,{1,2,3,4,5,6,7,8}))</f>
        <v>64.55</v>
      </c>
      <c r="AB56" s="7">
        <f t="shared" si="3"/>
        <v>64.55</v>
      </c>
      <c r="AC56" s="7">
        <f t="shared" si="4"/>
        <v>0</v>
      </c>
      <c r="AD56" s="7">
        <f t="shared" si="5"/>
        <v>0</v>
      </c>
      <c r="AE56" s="7">
        <f t="shared" si="6"/>
        <v>0</v>
      </c>
      <c r="AF56" s="7">
        <f t="shared" si="7"/>
        <v>0</v>
      </c>
      <c r="AG56" s="7">
        <f t="shared" si="8"/>
        <v>0</v>
      </c>
      <c r="AH56" s="7">
        <f t="shared" si="9"/>
        <v>0</v>
      </c>
      <c r="AI56" s="7">
        <f t="shared" si="10"/>
        <v>0</v>
      </c>
      <c r="AJ56" s="7">
        <f t="shared" si="11"/>
        <v>0</v>
      </c>
      <c r="AK56" s="7">
        <f t="shared" si="12"/>
        <v>0</v>
      </c>
      <c r="AL56" s="7">
        <f t="shared" si="13"/>
        <v>0</v>
      </c>
      <c r="AM56" s="7">
        <f t="shared" si="14"/>
        <v>0</v>
      </c>
    </row>
    <row r="57" spans="1:39" s="11" customFormat="1" ht="15">
      <c r="A57" s="26">
        <v>54</v>
      </c>
      <c r="B57" s="24" t="s">
        <v>68</v>
      </c>
      <c r="C57" s="24" t="s">
        <v>489</v>
      </c>
      <c r="D57" s="26"/>
      <c r="E57" s="32" t="s">
        <v>551</v>
      </c>
      <c r="F57" s="20">
        <f t="shared" si="16"/>
        <v>1</v>
      </c>
      <c r="G57" s="20">
        <v>1</v>
      </c>
      <c r="H57" s="25">
        <f t="shared" si="17"/>
        <v>64.26</v>
      </c>
      <c r="I57" s="26"/>
      <c r="J57" s="26"/>
      <c r="K57" s="26"/>
      <c r="L57" s="16"/>
      <c r="M57" s="26">
        <v>64.26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9">
        <f t="shared" si="15"/>
        <v>64.26</v>
      </c>
      <c r="AA57" s="7">
        <f>SUM(LARGE(AB57:AN57,{1,2,3,4,5,6,7,8}))</f>
        <v>64.26</v>
      </c>
      <c r="AB57" s="7">
        <f t="shared" si="3"/>
        <v>64.26</v>
      </c>
      <c r="AC57" s="7">
        <f t="shared" si="4"/>
        <v>0</v>
      </c>
      <c r="AD57" s="7">
        <f t="shared" si="5"/>
        <v>0</v>
      </c>
      <c r="AE57" s="7">
        <f t="shared" si="6"/>
        <v>0</v>
      </c>
      <c r="AF57" s="7">
        <f t="shared" si="7"/>
        <v>0</v>
      </c>
      <c r="AG57" s="7">
        <f t="shared" si="8"/>
        <v>0</v>
      </c>
      <c r="AH57" s="7">
        <f t="shared" si="9"/>
        <v>0</v>
      </c>
      <c r="AI57" s="7">
        <f t="shared" si="10"/>
        <v>0</v>
      </c>
      <c r="AJ57" s="7">
        <f t="shared" si="11"/>
        <v>0</v>
      </c>
      <c r="AK57" s="7">
        <f t="shared" si="12"/>
        <v>0</v>
      </c>
      <c r="AL57" s="7">
        <f t="shared" si="13"/>
        <v>0</v>
      </c>
      <c r="AM57" s="7">
        <f t="shared" si="14"/>
        <v>0</v>
      </c>
    </row>
    <row r="58" spans="1:39" s="11" customFormat="1" ht="15">
      <c r="A58" s="26">
        <v>55</v>
      </c>
      <c r="B58" s="24" t="s">
        <v>615</v>
      </c>
      <c r="C58" s="24" t="s">
        <v>765</v>
      </c>
      <c r="D58" s="26"/>
      <c r="E58" s="32" t="s">
        <v>767</v>
      </c>
      <c r="F58" s="20">
        <f t="shared" si="16"/>
        <v>1</v>
      </c>
      <c r="G58" s="20">
        <v>1</v>
      </c>
      <c r="H58" s="25">
        <f t="shared" si="17"/>
        <v>61.19</v>
      </c>
      <c r="I58" s="26"/>
      <c r="J58" s="26"/>
      <c r="K58" s="26"/>
      <c r="L58" s="1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>
        <v>61.19</v>
      </c>
      <c r="Z58" s="19">
        <f t="shared" si="15"/>
        <v>61.19</v>
      </c>
      <c r="AA58" s="7">
        <f>SUM(LARGE(AB58:AN58,{1,2,3,4,5,6,7,8}))</f>
        <v>61.19</v>
      </c>
      <c r="AB58" s="7">
        <f t="shared" si="3"/>
        <v>0</v>
      </c>
      <c r="AC58" s="7">
        <f t="shared" si="4"/>
        <v>0</v>
      </c>
      <c r="AD58" s="7">
        <f t="shared" si="5"/>
        <v>0</v>
      </c>
      <c r="AE58" s="7">
        <f t="shared" si="6"/>
        <v>0</v>
      </c>
      <c r="AF58" s="7">
        <f t="shared" si="7"/>
        <v>61.19</v>
      </c>
      <c r="AG58" s="7">
        <f t="shared" si="8"/>
        <v>0</v>
      </c>
      <c r="AH58" s="7">
        <f t="shared" si="9"/>
        <v>0</v>
      </c>
      <c r="AI58" s="7">
        <f t="shared" si="10"/>
        <v>0</v>
      </c>
      <c r="AJ58" s="7">
        <f t="shared" si="11"/>
        <v>0</v>
      </c>
      <c r="AK58" s="7">
        <f t="shared" si="12"/>
        <v>0</v>
      </c>
      <c r="AL58" s="7">
        <f t="shared" si="13"/>
        <v>0</v>
      </c>
      <c r="AM58" s="7">
        <f t="shared" si="14"/>
        <v>0</v>
      </c>
    </row>
    <row r="59" spans="1:39" s="11" customFormat="1" ht="15">
      <c r="A59" s="26">
        <v>56</v>
      </c>
      <c r="B59" s="24" t="s">
        <v>417</v>
      </c>
      <c r="C59" s="24" t="s">
        <v>418</v>
      </c>
      <c r="D59" s="26"/>
      <c r="E59" s="32" t="s">
        <v>60</v>
      </c>
      <c r="F59" s="20">
        <f t="shared" si="16"/>
        <v>0</v>
      </c>
      <c r="G59" s="20">
        <v>0</v>
      </c>
      <c r="H59" s="25">
        <f t="shared" si="17"/>
        <v>0</v>
      </c>
      <c r="I59" s="26"/>
      <c r="J59" s="26"/>
      <c r="K59" s="26"/>
      <c r="L59" s="1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9">
        <f t="shared" si="15"/>
        <v>0</v>
      </c>
      <c r="AA59" s="7">
        <f>SUM(LARGE(AB59:AN59,{1,2,3,4,5,6,7,8}))</f>
        <v>0</v>
      </c>
      <c r="AB59" s="7">
        <f t="shared" si="3"/>
        <v>0</v>
      </c>
      <c r="AC59" s="7">
        <f t="shared" si="4"/>
        <v>0</v>
      </c>
      <c r="AD59" s="7">
        <f t="shared" si="5"/>
        <v>0</v>
      </c>
      <c r="AE59" s="7">
        <f t="shared" si="6"/>
        <v>0</v>
      </c>
      <c r="AF59" s="7">
        <f t="shared" si="7"/>
        <v>0</v>
      </c>
      <c r="AG59" s="7">
        <f t="shared" si="8"/>
        <v>0</v>
      </c>
      <c r="AH59" s="7">
        <f t="shared" si="9"/>
        <v>0</v>
      </c>
      <c r="AI59" s="7">
        <f t="shared" si="10"/>
        <v>0</v>
      </c>
      <c r="AJ59" s="7">
        <f t="shared" si="11"/>
        <v>0</v>
      </c>
      <c r="AK59" s="7">
        <f t="shared" si="12"/>
        <v>0</v>
      </c>
      <c r="AL59" s="7">
        <f t="shared" si="13"/>
        <v>0</v>
      </c>
      <c r="AM59" s="7">
        <f t="shared" si="14"/>
        <v>0</v>
      </c>
    </row>
    <row r="60" spans="1:39" s="11" customFormat="1" ht="15">
      <c r="A60" s="26"/>
      <c r="B60" s="24"/>
      <c r="C60" s="24"/>
      <c r="D60" s="26"/>
      <c r="E60" s="32"/>
      <c r="F60" s="20"/>
      <c r="G60" s="20"/>
      <c r="H60" s="25"/>
      <c r="I60" s="26"/>
      <c r="J60" s="26"/>
      <c r="K60" s="26"/>
      <c r="L60" s="1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9">
        <f t="shared" si="15"/>
        <v>0</v>
      </c>
      <c r="AA60" s="7">
        <f>SUM(LARGE(AB60:AN60,{1,2,3,4,5,6,7,8}))</f>
        <v>0</v>
      </c>
      <c r="AB60" s="7">
        <f t="shared" si="3"/>
        <v>0</v>
      </c>
      <c r="AC60" s="7">
        <f t="shared" si="4"/>
        <v>0</v>
      </c>
      <c r="AD60" s="7">
        <f t="shared" si="5"/>
        <v>0</v>
      </c>
      <c r="AE60" s="7">
        <f t="shared" si="6"/>
        <v>0</v>
      </c>
      <c r="AF60" s="7">
        <f t="shared" si="7"/>
        <v>0</v>
      </c>
      <c r="AG60" s="7">
        <f t="shared" si="8"/>
        <v>0</v>
      </c>
      <c r="AH60" s="7">
        <f t="shared" si="9"/>
        <v>0</v>
      </c>
      <c r="AI60" s="7">
        <f t="shared" si="10"/>
        <v>0</v>
      </c>
      <c r="AJ60" s="7">
        <f t="shared" si="11"/>
        <v>0</v>
      </c>
      <c r="AK60" s="7">
        <f t="shared" si="12"/>
        <v>0</v>
      </c>
      <c r="AL60" s="7">
        <f t="shared" si="13"/>
        <v>0</v>
      </c>
      <c r="AM60" s="7">
        <f t="shared" si="14"/>
        <v>0</v>
      </c>
    </row>
    <row r="61" spans="1:39" s="11" customFormat="1" ht="15">
      <c r="A61" s="26"/>
      <c r="B61" s="24"/>
      <c r="C61" s="24"/>
      <c r="D61" s="26"/>
      <c r="E61" s="32"/>
      <c r="F61" s="20"/>
      <c r="G61" s="20"/>
      <c r="H61" s="25"/>
      <c r="I61" s="26"/>
      <c r="J61" s="26"/>
      <c r="K61" s="26"/>
      <c r="L61" s="1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9">
        <f t="shared" si="15"/>
        <v>0</v>
      </c>
      <c r="AA61" s="7">
        <f>SUM(LARGE(AB61:AN61,{1,2,3,4,5,6,7,8}))</f>
        <v>0</v>
      </c>
      <c r="AB61" s="7">
        <f t="shared" si="3"/>
        <v>0</v>
      </c>
      <c r="AC61" s="7">
        <f t="shared" si="4"/>
        <v>0</v>
      </c>
      <c r="AD61" s="7">
        <f t="shared" si="5"/>
        <v>0</v>
      </c>
      <c r="AE61" s="7">
        <f t="shared" si="6"/>
        <v>0</v>
      </c>
      <c r="AF61" s="7">
        <f t="shared" si="7"/>
        <v>0</v>
      </c>
      <c r="AG61" s="7">
        <f t="shared" si="8"/>
        <v>0</v>
      </c>
      <c r="AH61" s="7">
        <f t="shared" si="9"/>
        <v>0</v>
      </c>
      <c r="AI61" s="7">
        <f t="shared" si="10"/>
        <v>0</v>
      </c>
      <c r="AJ61" s="7">
        <f t="shared" si="11"/>
        <v>0</v>
      </c>
      <c r="AK61" s="7">
        <f t="shared" si="12"/>
        <v>0</v>
      </c>
      <c r="AL61" s="7">
        <f t="shared" si="13"/>
        <v>0</v>
      </c>
      <c r="AM61" s="7">
        <f t="shared" si="14"/>
        <v>0</v>
      </c>
    </row>
    <row r="62" spans="1:39" s="11" customFormat="1" ht="15">
      <c r="A62" s="26"/>
      <c r="B62" s="24"/>
      <c r="C62" s="24"/>
      <c r="D62" s="26"/>
      <c r="E62" s="32"/>
      <c r="F62" s="20"/>
      <c r="G62" s="20"/>
      <c r="H62" s="25"/>
      <c r="I62" s="26"/>
      <c r="J62" s="26"/>
      <c r="K62" s="26"/>
      <c r="L62" s="1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9">
        <f t="shared" si="15"/>
        <v>0</v>
      </c>
      <c r="AA62" s="7">
        <f>SUM(LARGE(AB62:AN62,{1,2,3,4,5,6,7,8}))</f>
        <v>0</v>
      </c>
      <c r="AB62" s="7">
        <f t="shared" si="3"/>
        <v>0</v>
      </c>
      <c r="AC62" s="7">
        <f t="shared" si="4"/>
        <v>0</v>
      </c>
      <c r="AD62" s="7">
        <f t="shared" si="5"/>
        <v>0</v>
      </c>
      <c r="AE62" s="7">
        <f t="shared" si="6"/>
        <v>0</v>
      </c>
      <c r="AF62" s="7">
        <f t="shared" si="7"/>
        <v>0</v>
      </c>
      <c r="AG62" s="7">
        <f t="shared" si="8"/>
        <v>0</v>
      </c>
      <c r="AH62" s="7">
        <f t="shared" si="9"/>
        <v>0</v>
      </c>
      <c r="AI62" s="7">
        <f t="shared" si="10"/>
        <v>0</v>
      </c>
      <c r="AJ62" s="7">
        <f t="shared" si="11"/>
        <v>0</v>
      </c>
      <c r="AK62" s="7">
        <f t="shared" si="12"/>
        <v>0</v>
      </c>
      <c r="AL62" s="7">
        <f t="shared" si="13"/>
        <v>0</v>
      </c>
      <c r="AM62" s="7">
        <f t="shared" si="14"/>
        <v>0</v>
      </c>
    </row>
    <row r="63" spans="1:39" s="11" customFormat="1" ht="15">
      <c r="A63" s="26"/>
      <c r="B63" s="20"/>
      <c r="C63" s="20"/>
      <c r="D63" s="26"/>
      <c r="E63" s="32"/>
      <c r="F63" s="20"/>
      <c r="G63" s="20"/>
      <c r="H63" s="25"/>
      <c r="I63" s="26"/>
      <c r="J63" s="26"/>
      <c r="K63" s="26"/>
      <c r="L63" s="1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9">
        <f t="shared" si="15"/>
        <v>0</v>
      </c>
      <c r="AA63" s="7">
        <f>SUM(LARGE(AB63:AN63,{1,2,3,4,5,6,7,8}))</f>
        <v>0</v>
      </c>
      <c r="AB63" s="7">
        <f t="shared" si="3"/>
        <v>0</v>
      </c>
      <c r="AC63" s="7">
        <f t="shared" si="4"/>
        <v>0</v>
      </c>
      <c r="AD63" s="7">
        <f t="shared" si="5"/>
        <v>0</v>
      </c>
      <c r="AE63" s="7">
        <f t="shared" si="6"/>
        <v>0</v>
      </c>
      <c r="AF63" s="7">
        <f t="shared" si="7"/>
        <v>0</v>
      </c>
      <c r="AG63" s="7">
        <f t="shared" si="8"/>
        <v>0</v>
      </c>
      <c r="AH63" s="7">
        <f t="shared" si="9"/>
        <v>0</v>
      </c>
      <c r="AI63" s="7">
        <f t="shared" si="10"/>
        <v>0</v>
      </c>
      <c r="AJ63" s="7">
        <f t="shared" si="11"/>
        <v>0</v>
      </c>
      <c r="AK63" s="7">
        <f t="shared" si="12"/>
        <v>0</v>
      </c>
      <c r="AL63" s="7">
        <f t="shared" si="13"/>
        <v>0</v>
      </c>
      <c r="AM63" s="7">
        <f t="shared" si="14"/>
        <v>0</v>
      </c>
    </row>
    <row r="64" spans="5:39" s="11" customFormat="1" ht="15">
      <c r="E64" s="31"/>
      <c r="F64" s="14"/>
      <c r="G64" s="14"/>
      <c r="H64" s="10"/>
      <c r="L64" s="10"/>
      <c r="Z64" s="1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5:39" s="11" customFormat="1" ht="15">
      <c r="E65" s="31"/>
      <c r="F65" s="14"/>
      <c r="G65" s="14"/>
      <c r="H65" s="10"/>
      <c r="L65" s="10"/>
      <c r="Z65" s="1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5:39" s="11" customFormat="1" ht="15">
      <c r="E66" s="31"/>
      <c r="F66" s="14"/>
      <c r="G66" s="14"/>
      <c r="H66" s="10"/>
      <c r="L66" s="10"/>
      <c r="Z66" s="1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5:39" s="11" customFormat="1" ht="15">
      <c r="E67" s="31"/>
      <c r="F67" s="14"/>
      <c r="G67" s="14"/>
      <c r="H67" s="10"/>
      <c r="L67" s="10"/>
      <c r="Z67" s="1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5:39" s="11" customFormat="1" ht="15">
      <c r="E68" s="31"/>
      <c r="F68" s="14"/>
      <c r="G68" s="14"/>
      <c r="H68" s="10"/>
      <c r="L68" s="10"/>
      <c r="Z68" s="1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5:39" s="11" customFormat="1" ht="15">
      <c r="E69" s="31"/>
      <c r="F69" s="14"/>
      <c r="G69" s="14"/>
      <c r="H69" s="10"/>
      <c r="L69" s="10"/>
      <c r="Z69" s="1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5:39" s="11" customFormat="1" ht="15">
      <c r="E70" s="31"/>
      <c r="F70" s="14"/>
      <c r="G70" s="14"/>
      <c r="H70" s="10"/>
      <c r="L70" s="10"/>
      <c r="Z70" s="1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5:39" s="11" customFormat="1" ht="15">
      <c r="E71" s="31"/>
      <c r="F71" s="14"/>
      <c r="G71" s="14"/>
      <c r="H71" s="10"/>
      <c r="L71" s="10"/>
      <c r="Z71" s="1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5:39" s="11" customFormat="1" ht="15">
      <c r="E72" s="31"/>
      <c r="F72" s="14"/>
      <c r="G72" s="14"/>
      <c r="H72" s="10"/>
      <c r="L72" s="10"/>
      <c r="Z72" s="1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5:39" s="11" customFormat="1" ht="15">
      <c r="E73" s="31"/>
      <c r="F73" s="14"/>
      <c r="G73" s="14"/>
      <c r="H73" s="10"/>
      <c r="L73" s="10"/>
      <c r="Z73" s="1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5:39" s="11" customFormat="1" ht="15">
      <c r="E74" s="31"/>
      <c r="F74" s="14"/>
      <c r="G74" s="14"/>
      <c r="H74" s="10"/>
      <c r="L74" s="10"/>
      <c r="Z74" s="1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5:39" s="11" customFormat="1" ht="15">
      <c r="E75" s="31"/>
      <c r="F75" s="14"/>
      <c r="G75" s="14"/>
      <c r="H75" s="10"/>
      <c r="L75" s="10"/>
      <c r="Z75" s="1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5:39" s="11" customFormat="1" ht="15">
      <c r="E76" s="31"/>
      <c r="F76" s="14"/>
      <c r="G76" s="14"/>
      <c r="H76" s="10"/>
      <c r="L76" s="10"/>
      <c r="Z76" s="1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5:39" s="11" customFormat="1" ht="15">
      <c r="E77" s="31"/>
      <c r="F77" s="14"/>
      <c r="G77" s="14"/>
      <c r="H77" s="10"/>
      <c r="L77" s="10"/>
      <c r="Z77" s="1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5:39" s="11" customFormat="1" ht="15">
      <c r="E78" s="31"/>
      <c r="F78" s="14"/>
      <c r="G78" s="14"/>
      <c r="H78" s="10"/>
      <c r="L78" s="10"/>
      <c r="Z78" s="1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5:39" s="11" customFormat="1" ht="15">
      <c r="E79" s="31"/>
      <c r="F79" s="14"/>
      <c r="G79" s="14"/>
      <c r="H79" s="10"/>
      <c r="L79" s="10"/>
      <c r="Z79" s="1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5:39" s="11" customFormat="1" ht="15">
      <c r="E80" s="31"/>
      <c r="F80" s="14"/>
      <c r="G80" s="14"/>
      <c r="H80" s="10"/>
      <c r="L80" s="10"/>
      <c r="Z80" s="1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5:39" s="11" customFormat="1" ht="15">
      <c r="E81" s="31"/>
      <c r="F81" s="14"/>
      <c r="G81" s="14"/>
      <c r="H81" s="10"/>
      <c r="L81" s="10"/>
      <c r="Z81" s="1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5:39" s="11" customFormat="1" ht="15">
      <c r="E82" s="31"/>
      <c r="F82" s="14"/>
      <c r="G82" s="14"/>
      <c r="H82" s="10"/>
      <c r="L82" s="10"/>
      <c r="Z82" s="1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5:39" s="11" customFormat="1" ht="15">
      <c r="E83" s="31"/>
      <c r="F83" s="14"/>
      <c r="G83" s="14"/>
      <c r="H83" s="10"/>
      <c r="L83" s="10"/>
      <c r="Z83" s="1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5:39" s="11" customFormat="1" ht="15">
      <c r="E84" s="31"/>
      <c r="F84" s="14"/>
      <c r="G84" s="14"/>
      <c r="H84" s="10"/>
      <c r="L84" s="10"/>
      <c r="Z84" s="1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5:39" s="11" customFormat="1" ht="15">
      <c r="E85" s="31"/>
      <c r="F85" s="14"/>
      <c r="G85" s="14"/>
      <c r="H85" s="10"/>
      <c r="L85" s="10"/>
      <c r="Z85" s="1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5:39" s="11" customFormat="1" ht="15">
      <c r="E86" s="31"/>
      <c r="F86" s="14"/>
      <c r="G86" s="14"/>
      <c r="H86" s="10"/>
      <c r="L86" s="10"/>
      <c r="Z86" s="1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5:39" s="11" customFormat="1" ht="15">
      <c r="E87" s="31"/>
      <c r="F87" s="14"/>
      <c r="G87" s="14"/>
      <c r="H87" s="10"/>
      <c r="L87" s="10"/>
      <c r="Z87" s="1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5:39" s="11" customFormat="1" ht="15">
      <c r="E88" s="31"/>
      <c r="F88" s="14"/>
      <c r="G88" s="14"/>
      <c r="H88" s="10"/>
      <c r="L88" s="10"/>
      <c r="Z88" s="1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5:39" s="11" customFormat="1" ht="15">
      <c r="E89" s="31"/>
      <c r="F89" s="14"/>
      <c r="G89" s="14"/>
      <c r="H89" s="10"/>
      <c r="L89" s="10"/>
      <c r="Z89" s="1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5:39" s="11" customFormat="1" ht="15">
      <c r="E90" s="31"/>
      <c r="F90" s="14"/>
      <c r="G90" s="14"/>
      <c r="H90" s="10"/>
      <c r="L90" s="10"/>
      <c r="Z90" s="1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5:39" s="11" customFormat="1" ht="15">
      <c r="E91" s="31"/>
      <c r="F91" s="14"/>
      <c r="G91" s="14"/>
      <c r="H91" s="10"/>
      <c r="L91" s="10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5:39" s="11" customFormat="1" ht="15">
      <c r="E92" s="31"/>
      <c r="F92" s="14"/>
      <c r="G92" s="14"/>
      <c r="H92" s="10"/>
      <c r="L92" s="10"/>
      <c r="Z92" s="1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5:39" s="11" customFormat="1" ht="15">
      <c r="E93" s="31"/>
      <c r="F93" s="14"/>
      <c r="G93" s="14"/>
      <c r="H93" s="10"/>
      <c r="L93" s="10"/>
      <c r="Z93" s="1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5:39" s="11" customFormat="1" ht="15">
      <c r="E94" s="31"/>
      <c r="F94" s="14"/>
      <c r="G94" s="14"/>
      <c r="H94" s="10"/>
      <c r="L94" s="10"/>
      <c r="Z94" s="1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5:39" s="11" customFormat="1" ht="15">
      <c r="E95" s="31"/>
      <c r="F95" s="14"/>
      <c r="G95" s="14"/>
      <c r="H95" s="10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5:39" s="11" customFormat="1" ht="15">
      <c r="E96" s="31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5:39" s="11" customFormat="1" ht="15">
      <c r="E97" s="31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5:39" s="11" customFormat="1" ht="15">
      <c r="E98" s="31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5:39" s="11" customFormat="1" ht="15">
      <c r="E99" s="31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5:39" s="11" customFormat="1" ht="15">
      <c r="E100" s="31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5:39" s="11" customFormat="1" ht="15">
      <c r="E101" s="31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5:39" s="11" customFormat="1" ht="15">
      <c r="E102" s="31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5:39" s="11" customFormat="1" ht="15">
      <c r="E103" s="31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5:39" s="11" customFormat="1" ht="15">
      <c r="E104" s="31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5:39" s="11" customFormat="1" ht="15">
      <c r="E105" s="31"/>
      <c r="F105" s="14"/>
      <c r="G105" s="14"/>
      <c r="H105" s="10"/>
      <c r="K105" s="12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5:39" s="11" customFormat="1" ht="15">
      <c r="E106" s="31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5:39" s="11" customFormat="1" ht="15">
      <c r="E107" s="31"/>
      <c r="F107" s="14"/>
      <c r="G107" s="14"/>
      <c r="H107" s="10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5:39" s="11" customFormat="1" ht="15">
      <c r="E108" s="31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5:39" s="11" customFormat="1" ht="15">
      <c r="E109" s="31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5:39" s="11" customFormat="1" ht="15">
      <c r="E110" s="31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5:39" s="11" customFormat="1" ht="15">
      <c r="E111" s="31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5:39" s="11" customFormat="1" ht="15">
      <c r="E112" s="31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5:39" s="11" customFormat="1" ht="15">
      <c r="E113" s="31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5:39" s="11" customFormat="1" ht="15">
      <c r="E114" s="31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5:39" s="11" customFormat="1" ht="15">
      <c r="E115" s="31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5:39" s="11" customFormat="1" ht="15">
      <c r="E116" s="31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5:39" s="11" customFormat="1" ht="15">
      <c r="E117" s="31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5:39" s="11" customFormat="1" ht="15">
      <c r="E118" s="31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5:39" s="11" customFormat="1" ht="15">
      <c r="E119" s="31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5:39" s="11" customFormat="1" ht="15">
      <c r="E120" s="31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5:39" s="11" customFormat="1" ht="15">
      <c r="E121" s="31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5:39" s="11" customFormat="1" ht="15">
      <c r="E122" s="31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5:39" s="11" customFormat="1" ht="15">
      <c r="E123" s="31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5:39" s="11" customFormat="1" ht="15">
      <c r="E124" s="31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5:39" s="11" customFormat="1" ht="15">
      <c r="E125" s="31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5:39" s="11" customFormat="1" ht="15">
      <c r="E126" s="31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5:39" s="11" customFormat="1" ht="15">
      <c r="E127" s="31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5:39" s="11" customFormat="1" ht="15">
      <c r="E128" s="31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5:39" s="11" customFormat="1" ht="15">
      <c r="E129" s="31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5:39" s="11" customFormat="1" ht="15">
      <c r="E130" s="31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5:39" s="11" customFormat="1" ht="15">
      <c r="E131" s="31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5:39" s="11" customFormat="1" ht="15">
      <c r="E132" s="31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5:39" s="11" customFormat="1" ht="15">
      <c r="E133" s="31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5:39" s="11" customFormat="1" ht="15">
      <c r="E134" s="31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5:39" s="11" customFormat="1" ht="15">
      <c r="E135" s="31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5:39" s="11" customFormat="1" ht="15">
      <c r="E136" s="31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5:39" s="11" customFormat="1" ht="15">
      <c r="E137" s="31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5:39" s="11" customFormat="1" ht="15">
      <c r="E138" s="31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5:39" s="11" customFormat="1" ht="15">
      <c r="E139" s="31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5:39" s="11" customFormat="1" ht="15">
      <c r="E140" s="31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5:39" s="11" customFormat="1" ht="15">
      <c r="E141" s="31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5:39" s="11" customFormat="1" ht="15">
      <c r="E142" s="31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5:39" s="11" customFormat="1" ht="15">
      <c r="E143" s="31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5:26" s="11" customFormat="1" ht="15">
      <c r="E144" s="31"/>
      <c r="F144" s="14"/>
      <c r="G144" s="14"/>
      <c r="H144" s="10"/>
      <c r="L144" s="10"/>
      <c r="Z144" s="12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4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8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S1">COUNT(I4:I1022)</f>
        <v>4</v>
      </c>
      <c r="J1" s="20">
        <f t="shared" si="0"/>
        <v>5</v>
      </c>
      <c r="K1" s="20">
        <f t="shared" si="0"/>
        <v>7</v>
      </c>
      <c r="L1" s="20">
        <f t="shared" si="0"/>
        <v>1</v>
      </c>
      <c r="M1" s="20">
        <f t="shared" si="0"/>
        <v>6</v>
      </c>
      <c r="N1" s="20">
        <f t="shared" si="0"/>
        <v>5</v>
      </c>
      <c r="O1" s="20">
        <f t="shared" si="0"/>
        <v>7</v>
      </c>
      <c r="P1" s="20">
        <f t="shared" si="0"/>
        <v>3</v>
      </c>
      <c r="Q1" s="20">
        <f t="shared" si="0"/>
        <v>7</v>
      </c>
      <c r="R1" s="20">
        <f t="shared" si="0"/>
        <v>0</v>
      </c>
      <c r="S1" s="20">
        <f t="shared" si="0"/>
        <v>4</v>
      </c>
      <c r="T1" s="20"/>
      <c r="U1" s="20">
        <f>COUNT(U4:U1022)</f>
        <v>5</v>
      </c>
      <c r="V1" s="20">
        <f>COUNT(V4:V1022)</f>
        <v>6</v>
      </c>
      <c r="W1" s="20">
        <f>COUNT(W4:W1022)</f>
        <v>4</v>
      </c>
      <c r="X1" s="20">
        <f>COUNT(X4:X1022)</f>
        <v>0</v>
      </c>
      <c r="Y1" s="20">
        <f>COUNT(Y4:Y1022)</f>
        <v>9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26">
        <v>1</v>
      </c>
      <c r="B4" s="35" t="s">
        <v>328</v>
      </c>
      <c r="C4" s="35" t="s">
        <v>379</v>
      </c>
      <c r="D4" s="26"/>
      <c r="E4" s="35" t="s">
        <v>380</v>
      </c>
      <c r="F4" s="20">
        <f aca="true" t="shared" si="1" ref="F4:F35">COUNT(I4:Y4)</f>
        <v>8</v>
      </c>
      <c r="G4" s="33">
        <v>8</v>
      </c>
      <c r="H4" s="25">
        <f aca="true" t="shared" si="2" ref="H4:H35">+Z4</f>
        <v>800</v>
      </c>
      <c r="I4" s="26">
        <v>100</v>
      </c>
      <c r="J4" s="26">
        <v>100</v>
      </c>
      <c r="K4" s="26">
        <v>100</v>
      </c>
      <c r="L4" s="16"/>
      <c r="M4" s="26">
        <v>100</v>
      </c>
      <c r="N4" s="26"/>
      <c r="O4" s="26"/>
      <c r="P4" s="26"/>
      <c r="Q4" s="26"/>
      <c r="R4" s="26"/>
      <c r="S4" s="26"/>
      <c r="T4" s="26">
        <v>100</v>
      </c>
      <c r="U4" s="26">
        <v>100</v>
      </c>
      <c r="V4" s="26">
        <v>100</v>
      </c>
      <c r="W4" s="26">
        <v>100</v>
      </c>
      <c r="X4" s="26"/>
      <c r="Y4" s="26"/>
      <c r="Z4" s="19">
        <f>SUM(I4:Y4)</f>
        <v>800</v>
      </c>
      <c r="AA4" s="7">
        <f>SUM(LARGE(AB4:AN4,{1,2,3,4,5,6,7,8}))</f>
        <v>800</v>
      </c>
      <c r="AB4" s="7">
        <f>+IF(COUNT($I4:$O4)&gt;0,LARGE($I4:$O4,1),0)</f>
        <v>100</v>
      </c>
      <c r="AC4" s="7">
        <f>+IF(COUNT($I4:$O4)&gt;1,LARGE($I4:$O4,2),0)</f>
        <v>100</v>
      </c>
      <c r="AD4" s="7">
        <f>+IF(COUNT($I4:$O4)&gt;2,LARGE($I4:$O4,3),0)</f>
        <v>100</v>
      </c>
      <c r="AE4" s="7">
        <f>+IF(COUNT($I4:$O4)&gt;3,LARGE($I4:$O4,4),0)</f>
        <v>100</v>
      </c>
      <c r="AF4" s="7">
        <f>+IF(COUNT($P4:$Y4)&gt;0,LARGE($P4:$Y4,1),0)</f>
        <v>100</v>
      </c>
      <c r="AG4" s="7">
        <f>+IF(COUNT($P4:$Y4)&gt;1,LARGE($P4:$Y4,2),0)</f>
        <v>100</v>
      </c>
      <c r="AH4" s="7">
        <f>+IF(COUNT($P4:$Y4)&gt;2,LARGE($P4:$Y4,3),0)</f>
        <v>100</v>
      </c>
      <c r="AI4" s="7">
        <f>+IF(COUNT($P4:$Y4)&gt;3,LARGE($P4:$Y4,4),0)</f>
        <v>100</v>
      </c>
      <c r="AJ4" s="7">
        <f>+IF(COUNT($P4:$Y4)&gt;4,LARGE($P4:$Y4,5),0)</f>
        <v>0</v>
      </c>
      <c r="AK4" s="7">
        <f>+IF(COUNT($P4:$Y4)&gt;5,LARGE($P4:$Y4,6),0)</f>
        <v>0</v>
      </c>
      <c r="AL4" s="7">
        <f>+IF(COUNT($P4:$Y4)&gt;6,LARGE($P4:$Y4,7),0)</f>
        <v>0</v>
      </c>
      <c r="AM4" s="7">
        <f>+IF(COUNT($P4:$Y4)&gt;7,LARGE($P4:$Y4,8),0)</f>
        <v>0</v>
      </c>
    </row>
    <row r="5" spans="1:39" s="11" customFormat="1" ht="15">
      <c r="A5" s="17">
        <v>2</v>
      </c>
      <c r="B5" s="24" t="s">
        <v>229</v>
      </c>
      <c r="C5" s="24" t="s">
        <v>214</v>
      </c>
      <c r="D5" s="26"/>
      <c r="E5" s="24" t="s">
        <v>238</v>
      </c>
      <c r="F5" s="20">
        <f t="shared" si="1"/>
        <v>10</v>
      </c>
      <c r="G5" s="20">
        <v>8</v>
      </c>
      <c r="H5" s="25">
        <f t="shared" si="2"/>
        <v>792.7099999999999</v>
      </c>
      <c r="I5" s="17">
        <v>98.78</v>
      </c>
      <c r="J5" s="17">
        <v>98.53</v>
      </c>
      <c r="K5" s="17">
        <v>99.39</v>
      </c>
      <c r="L5" s="16"/>
      <c r="M5" s="26">
        <v>99.33</v>
      </c>
      <c r="N5" s="41">
        <v>92.78</v>
      </c>
      <c r="O5" s="41">
        <v>90.61</v>
      </c>
      <c r="P5" s="17">
        <v>100</v>
      </c>
      <c r="Q5" s="17">
        <v>98.94</v>
      </c>
      <c r="R5" s="17"/>
      <c r="S5" s="17"/>
      <c r="T5" s="17"/>
      <c r="U5" s="17">
        <v>98.5</v>
      </c>
      <c r="V5" s="17">
        <v>99.24</v>
      </c>
      <c r="W5" s="17"/>
      <c r="X5" s="17"/>
      <c r="Y5" s="17"/>
      <c r="Z5" s="19">
        <f>SUM(I5:Y5)-(N5+O5)</f>
        <v>792.7099999999999</v>
      </c>
      <c r="AA5" s="7">
        <f>SUM(LARGE(AB5:AN5,{1,2,3,4,5,6,7,8}))</f>
        <v>792.7099999999999</v>
      </c>
      <c r="AB5" s="7">
        <f aca="true" t="shared" si="3" ref="AB5:AB37">+IF(COUNT($I5:$O5)&gt;0,LARGE($I5:$O5,1),0)</f>
        <v>99.39</v>
      </c>
      <c r="AC5" s="7">
        <f aca="true" t="shared" si="4" ref="AC5:AC37">+IF(COUNT($I5:$O5)&gt;1,LARGE($I5:$O5,2),0)</f>
        <v>99.33</v>
      </c>
      <c r="AD5" s="7">
        <f aca="true" t="shared" si="5" ref="AD5:AD37">+IF(COUNT($I5:$O5)&gt;2,LARGE($I5:$O5,3),0)</f>
        <v>98.78</v>
      </c>
      <c r="AE5" s="7">
        <f aca="true" t="shared" si="6" ref="AE5:AE37">+IF(COUNT($I5:$O5)&gt;3,LARGE($I5:$O5,4),0)</f>
        <v>98.53</v>
      </c>
      <c r="AF5" s="7">
        <f aca="true" t="shared" si="7" ref="AF5:AF37">+IF(COUNT($P5:$Y5)&gt;0,LARGE($P5:$Y5,1),0)</f>
        <v>100</v>
      </c>
      <c r="AG5" s="7">
        <f aca="true" t="shared" si="8" ref="AG5:AG37">+IF(COUNT($P5:$Y5)&gt;1,LARGE($P5:$Y5,2),0)</f>
        <v>99.24</v>
      </c>
      <c r="AH5" s="7">
        <f aca="true" t="shared" si="9" ref="AH5:AH37">+IF(COUNT($P5:$Y5)&gt;2,LARGE($P5:$Y5,3),0)</f>
        <v>98.94</v>
      </c>
      <c r="AI5" s="7">
        <f aca="true" t="shared" si="10" ref="AI5:AI37">+IF(COUNT($P5:$Y5)&gt;3,LARGE($P5:$Y5,4),0)</f>
        <v>98.5</v>
      </c>
      <c r="AJ5" s="7">
        <f aca="true" t="shared" si="11" ref="AJ5:AJ37">+IF(COUNT($P5:$Y5)&gt;4,LARGE($P5:$Y5,5),0)</f>
        <v>0</v>
      </c>
      <c r="AK5" s="7">
        <f aca="true" t="shared" si="12" ref="AK5:AK37">+IF(COUNT($P5:$Y5)&gt;5,LARGE($P5:$Y5,6),0)</f>
        <v>0</v>
      </c>
      <c r="AL5" s="7">
        <f aca="true" t="shared" si="13" ref="AL5:AL37">+IF(COUNT($P5:$Y5)&gt;6,LARGE($P5:$Y5,7),0)</f>
        <v>0</v>
      </c>
      <c r="AM5" s="7">
        <f aca="true" t="shared" si="14" ref="AM5:AM37">+IF(COUNT($P5:$Y5)&gt;7,LARGE($P5:$Y5,8),0)</f>
        <v>0</v>
      </c>
    </row>
    <row r="6" spans="1:39" s="11" customFormat="1" ht="15">
      <c r="A6" s="26">
        <v>3</v>
      </c>
      <c r="B6" s="24" t="s">
        <v>35</v>
      </c>
      <c r="C6" s="24" t="s">
        <v>181</v>
      </c>
      <c r="D6" s="26"/>
      <c r="E6" s="24" t="s">
        <v>65</v>
      </c>
      <c r="F6" s="20">
        <f t="shared" si="1"/>
        <v>8</v>
      </c>
      <c r="G6" s="20">
        <v>8</v>
      </c>
      <c r="H6" s="25">
        <f t="shared" si="2"/>
        <v>737.99</v>
      </c>
      <c r="I6" s="26"/>
      <c r="J6" s="26">
        <v>92.81</v>
      </c>
      <c r="K6" s="26"/>
      <c r="L6" s="16"/>
      <c r="M6" s="26">
        <v>90.97</v>
      </c>
      <c r="N6" s="26"/>
      <c r="O6" s="26">
        <v>86.66</v>
      </c>
      <c r="P6" s="26"/>
      <c r="Q6" s="26">
        <v>95.73</v>
      </c>
      <c r="R6" s="26"/>
      <c r="S6" s="26">
        <v>100</v>
      </c>
      <c r="T6" s="26"/>
      <c r="U6" s="26"/>
      <c r="V6" s="26">
        <v>89.72</v>
      </c>
      <c r="W6" s="26">
        <v>82.1</v>
      </c>
      <c r="X6" s="26"/>
      <c r="Y6" s="26">
        <v>100</v>
      </c>
      <c r="Z6" s="19">
        <f aca="true" t="shared" si="15" ref="Z6:Z37">SUM(I6:Y6)</f>
        <v>737.99</v>
      </c>
      <c r="AA6" s="7">
        <f>SUM(LARGE(AB6:AN6,{1,2,3,4,5,6,7,8}))</f>
        <v>737.99</v>
      </c>
      <c r="AB6" s="7">
        <f t="shared" si="3"/>
        <v>92.81</v>
      </c>
      <c r="AC6" s="7">
        <f t="shared" si="4"/>
        <v>90.97</v>
      </c>
      <c r="AD6" s="7">
        <f t="shared" si="5"/>
        <v>86.66</v>
      </c>
      <c r="AE6" s="7">
        <f t="shared" si="6"/>
        <v>0</v>
      </c>
      <c r="AF6" s="7">
        <f t="shared" si="7"/>
        <v>100</v>
      </c>
      <c r="AG6" s="7">
        <f t="shared" si="8"/>
        <v>100</v>
      </c>
      <c r="AH6" s="7">
        <f t="shared" si="9"/>
        <v>95.73</v>
      </c>
      <c r="AI6" s="7">
        <f t="shared" si="10"/>
        <v>89.72</v>
      </c>
      <c r="AJ6" s="7">
        <f t="shared" si="11"/>
        <v>82.1</v>
      </c>
      <c r="AK6" s="7">
        <f t="shared" si="12"/>
        <v>0</v>
      </c>
      <c r="AL6" s="7">
        <f t="shared" si="13"/>
        <v>0</v>
      </c>
      <c r="AM6" s="7">
        <f t="shared" si="14"/>
        <v>0</v>
      </c>
    </row>
    <row r="7" spans="1:39" s="11" customFormat="1" ht="15">
      <c r="A7" s="17">
        <v>4</v>
      </c>
      <c r="B7" s="35" t="s">
        <v>39</v>
      </c>
      <c r="C7" s="35" t="s">
        <v>280</v>
      </c>
      <c r="D7" s="26"/>
      <c r="E7" s="35" t="s">
        <v>61</v>
      </c>
      <c r="F7" s="20">
        <f t="shared" si="1"/>
        <v>6</v>
      </c>
      <c r="G7" s="20">
        <v>6</v>
      </c>
      <c r="H7" s="25">
        <f t="shared" si="2"/>
        <v>543.03</v>
      </c>
      <c r="I7" s="26">
        <v>89.82</v>
      </c>
      <c r="J7" s="26"/>
      <c r="K7" s="26">
        <v>78.92</v>
      </c>
      <c r="L7" s="16"/>
      <c r="M7" s="26"/>
      <c r="N7" s="26">
        <v>90</v>
      </c>
      <c r="O7" s="26"/>
      <c r="P7" s="26">
        <v>93.92</v>
      </c>
      <c r="Q7" s="26"/>
      <c r="R7" s="26"/>
      <c r="S7" s="26"/>
      <c r="T7" s="26"/>
      <c r="U7" s="26">
        <v>93.58</v>
      </c>
      <c r="V7" s="26"/>
      <c r="W7" s="26"/>
      <c r="X7" s="26"/>
      <c r="Y7" s="26">
        <v>96.79</v>
      </c>
      <c r="Z7" s="19">
        <f t="shared" si="15"/>
        <v>543.03</v>
      </c>
      <c r="AA7" s="7">
        <f>SUM(LARGE(AB7:AN7,{1,2,3,4,5,6,7,8}))</f>
        <v>543.03</v>
      </c>
      <c r="AB7" s="7">
        <f t="shared" si="3"/>
        <v>90</v>
      </c>
      <c r="AC7" s="7">
        <f t="shared" si="4"/>
        <v>89.82</v>
      </c>
      <c r="AD7" s="7">
        <f t="shared" si="5"/>
        <v>78.92</v>
      </c>
      <c r="AE7" s="7">
        <f t="shared" si="6"/>
        <v>0</v>
      </c>
      <c r="AF7" s="7">
        <f t="shared" si="7"/>
        <v>96.79</v>
      </c>
      <c r="AG7" s="7">
        <f t="shared" si="8"/>
        <v>93.92</v>
      </c>
      <c r="AH7" s="7">
        <f t="shared" si="9"/>
        <v>93.58</v>
      </c>
      <c r="AI7" s="7">
        <f t="shared" si="10"/>
        <v>0</v>
      </c>
      <c r="AJ7" s="7">
        <f t="shared" si="11"/>
        <v>0</v>
      </c>
      <c r="AK7" s="7">
        <f t="shared" si="12"/>
        <v>0</v>
      </c>
      <c r="AL7" s="7">
        <f t="shared" si="13"/>
        <v>0</v>
      </c>
      <c r="AM7" s="7">
        <f t="shared" si="14"/>
        <v>0</v>
      </c>
    </row>
    <row r="8" spans="1:39" s="11" customFormat="1" ht="15">
      <c r="A8" s="26">
        <v>5</v>
      </c>
      <c r="B8" s="24" t="s">
        <v>269</v>
      </c>
      <c r="C8" s="24" t="s">
        <v>270</v>
      </c>
      <c r="D8" s="26"/>
      <c r="E8" s="24" t="s">
        <v>59</v>
      </c>
      <c r="F8" s="20">
        <f t="shared" si="1"/>
        <v>5</v>
      </c>
      <c r="G8" s="20">
        <v>5</v>
      </c>
      <c r="H8" s="25">
        <f t="shared" si="2"/>
        <v>441.05999999999995</v>
      </c>
      <c r="I8" s="26"/>
      <c r="J8" s="26">
        <v>81.57</v>
      </c>
      <c r="K8" s="26">
        <v>79.26</v>
      </c>
      <c r="L8" s="16"/>
      <c r="M8" s="26"/>
      <c r="N8" s="26"/>
      <c r="O8" s="26"/>
      <c r="P8" s="26"/>
      <c r="Q8" s="26"/>
      <c r="R8" s="26"/>
      <c r="S8" s="26"/>
      <c r="T8" s="26">
        <v>95.82</v>
      </c>
      <c r="U8" s="26"/>
      <c r="V8" s="26"/>
      <c r="W8" s="26">
        <v>88.19</v>
      </c>
      <c r="X8" s="26"/>
      <c r="Y8" s="26">
        <v>96.22</v>
      </c>
      <c r="Z8" s="19">
        <f t="shared" si="15"/>
        <v>441.05999999999995</v>
      </c>
      <c r="AA8" s="7">
        <f>SUM(LARGE(AB8:AN8,{1,2,3,4,5,6,7,8}))</f>
        <v>441.06</v>
      </c>
      <c r="AB8" s="7">
        <f t="shared" si="3"/>
        <v>81.57</v>
      </c>
      <c r="AC8" s="7">
        <f t="shared" si="4"/>
        <v>79.26</v>
      </c>
      <c r="AD8" s="7">
        <f t="shared" si="5"/>
        <v>0</v>
      </c>
      <c r="AE8" s="7">
        <f t="shared" si="6"/>
        <v>0</v>
      </c>
      <c r="AF8" s="7">
        <f t="shared" si="7"/>
        <v>96.22</v>
      </c>
      <c r="AG8" s="7">
        <f t="shared" si="8"/>
        <v>95.82</v>
      </c>
      <c r="AH8" s="7">
        <f t="shared" si="9"/>
        <v>88.19</v>
      </c>
      <c r="AI8" s="7">
        <f t="shared" si="10"/>
        <v>0</v>
      </c>
      <c r="AJ8" s="7">
        <f t="shared" si="11"/>
        <v>0</v>
      </c>
      <c r="AK8" s="7">
        <f t="shared" si="12"/>
        <v>0</v>
      </c>
      <c r="AL8" s="7">
        <f t="shared" si="13"/>
        <v>0</v>
      </c>
      <c r="AM8" s="7">
        <f t="shared" si="14"/>
        <v>0</v>
      </c>
    </row>
    <row r="9" spans="1:39" s="11" customFormat="1" ht="15">
      <c r="A9" s="26">
        <v>6</v>
      </c>
      <c r="B9" s="35" t="s">
        <v>41</v>
      </c>
      <c r="C9" s="35" t="s">
        <v>424</v>
      </c>
      <c r="D9" s="26"/>
      <c r="E9" s="35" t="s">
        <v>425</v>
      </c>
      <c r="F9" s="20">
        <f t="shared" si="1"/>
        <v>5</v>
      </c>
      <c r="G9" s="33">
        <v>5</v>
      </c>
      <c r="H9" s="25">
        <f t="shared" si="2"/>
        <v>414.97</v>
      </c>
      <c r="I9" s="26"/>
      <c r="J9" s="26"/>
      <c r="K9" s="26">
        <v>78.88</v>
      </c>
      <c r="L9" s="16"/>
      <c r="M9" s="26">
        <v>83.91</v>
      </c>
      <c r="N9" s="26"/>
      <c r="O9" s="26"/>
      <c r="P9" s="26"/>
      <c r="Q9" s="26">
        <v>84.22</v>
      </c>
      <c r="R9" s="26"/>
      <c r="S9" s="26"/>
      <c r="T9" s="26"/>
      <c r="U9" s="26">
        <v>81.17</v>
      </c>
      <c r="V9" s="26">
        <v>86.79</v>
      </c>
      <c r="W9" s="26"/>
      <c r="X9" s="26"/>
      <c r="Y9" s="26"/>
      <c r="Z9" s="19">
        <f t="shared" si="15"/>
        <v>414.97</v>
      </c>
      <c r="AA9" s="7">
        <f>SUM(LARGE(AB9:AN9,{1,2,3,4,5,6,7,8}))</f>
        <v>414.96999999999997</v>
      </c>
      <c r="AB9" s="7">
        <f t="shared" si="3"/>
        <v>83.91</v>
      </c>
      <c r="AC9" s="7">
        <f t="shared" si="4"/>
        <v>78.88</v>
      </c>
      <c r="AD9" s="7">
        <f t="shared" si="5"/>
        <v>0</v>
      </c>
      <c r="AE9" s="7">
        <f t="shared" si="6"/>
        <v>0</v>
      </c>
      <c r="AF9" s="7">
        <f t="shared" si="7"/>
        <v>86.79</v>
      </c>
      <c r="AG9" s="7">
        <f t="shared" si="8"/>
        <v>84.22</v>
      </c>
      <c r="AH9" s="7">
        <f t="shared" si="9"/>
        <v>81.17</v>
      </c>
      <c r="AI9" s="7">
        <f t="shared" si="10"/>
        <v>0</v>
      </c>
      <c r="AJ9" s="7">
        <f t="shared" si="11"/>
        <v>0</v>
      </c>
      <c r="AK9" s="7">
        <f t="shared" si="12"/>
        <v>0</v>
      </c>
      <c r="AL9" s="7">
        <f t="shared" si="13"/>
        <v>0</v>
      </c>
      <c r="AM9" s="7">
        <f t="shared" si="14"/>
        <v>0</v>
      </c>
    </row>
    <row r="10" spans="1:39" s="11" customFormat="1" ht="15">
      <c r="A10" s="26">
        <v>7</v>
      </c>
      <c r="B10" s="26" t="s">
        <v>327</v>
      </c>
      <c r="C10" s="26" t="s">
        <v>416</v>
      </c>
      <c r="D10" s="26"/>
      <c r="E10" s="35" t="s">
        <v>62</v>
      </c>
      <c r="F10" s="20">
        <f t="shared" si="1"/>
        <v>3</v>
      </c>
      <c r="G10" s="33">
        <v>3</v>
      </c>
      <c r="H10" s="25">
        <f t="shared" si="2"/>
        <v>264.64</v>
      </c>
      <c r="I10" s="26"/>
      <c r="J10" s="26"/>
      <c r="K10" s="26"/>
      <c r="L10" s="16"/>
      <c r="M10" s="26"/>
      <c r="N10" s="26">
        <v>79.26</v>
      </c>
      <c r="O10" s="26">
        <v>91.07</v>
      </c>
      <c r="P10" s="26"/>
      <c r="Q10" s="26"/>
      <c r="R10" s="26"/>
      <c r="S10" s="26">
        <v>94.31</v>
      </c>
      <c r="T10" s="26"/>
      <c r="U10" s="26"/>
      <c r="V10" s="26"/>
      <c r="W10" s="26"/>
      <c r="X10" s="26"/>
      <c r="Y10" s="26"/>
      <c r="Z10" s="19">
        <f t="shared" si="15"/>
        <v>264.64</v>
      </c>
      <c r="AA10" s="7">
        <f>SUM(LARGE(AB10:AN10,{1,2,3,4,5,6,7,8}))</f>
        <v>264.64</v>
      </c>
      <c r="AB10" s="7">
        <f t="shared" si="3"/>
        <v>91.07</v>
      </c>
      <c r="AC10" s="7">
        <f t="shared" si="4"/>
        <v>79.26</v>
      </c>
      <c r="AD10" s="7">
        <f t="shared" si="5"/>
        <v>0</v>
      </c>
      <c r="AE10" s="7">
        <f t="shared" si="6"/>
        <v>0</v>
      </c>
      <c r="AF10" s="7">
        <f t="shared" si="7"/>
        <v>94.31</v>
      </c>
      <c r="AG10" s="7">
        <f t="shared" si="8"/>
        <v>0</v>
      </c>
      <c r="AH10" s="7">
        <f t="shared" si="9"/>
        <v>0</v>
      </c>
      <c r="AI10" s="7">
        <f t="shared" si="10"/>
        <v>0</v>
      </c>
      <c r="AJ10" s="7">
        <f t="shared" si="11"/>
        <v>0</v>
      </c>
      <c r="AK10" s="7">
        <f t="shared" si="12"/>
        <v>0</v>
      </c>
      <c r="AL10" s="7">
        <f t="shared" si="13"/>
        <v>0</v>
      </c>
      <c r="AM10" s="7">
        <f t="shared" si="14"/>
        <v>0</v>
      </c>
    </row>
    <row r="11" spans="1:39" s="11" customFormat="1" ht="15">
      <c r="A11" s="26">
        <v>8</v>
      </c>
      <c r="B11" s="24" t="s">
        <v>271</v>
      </c>
      <c r="C11" s="24" t="s">
        <v>185</v>
      </c>
      <c r="D11" s="26"/>
      <c r="E11" s="24" t="s">
        <v>59</v>
      </c>
      <c r="F11" s="20">
        <f t="shared" si="1"/>
        <v>3</v>
      </c>
      <c r="G11" s="20">
        <v>3</v>
      </c>
      <c r="H11" s="25">
        <f t="shared" si="2"/>
        <v>254.35000000000002</v>
      </c>
      <c r="I11" s="26"/>
      <c r="J11" s="26">
        <v>77.87</v>
      </c>
      <c r="K11" s="26"/>
      <c r="L11" s="16"/>
      <c r="M11" s="26"/>
      <c r="N11" s="26"/>
      <c r="O11" s="26"/>
      <c r="P11" s="26"/>
      <c r="Q11" s="26"/>
      <c r="R11" s="26"/>
      <c r="S11" s="26"/>
      <c r="T11" s="26">
        <v>83.48</v>
      </c>
      <c r="U11" s="26"/>
      <c r="V11" s="26"/>
      <c r="W11" s="26"/>
      <c r="X11" s="26"/>
      <c r="Y11" s="26">
        <v>93</v>
      </c>
      <c r="Z11" s="19">
        <f t="shared" si="15"/>
        <v>254.35000000000002</v>
      </c>
      <c r="AA11" s="7">
        <f>SUM(LARGE(AB11:AN11,{1,2,3,4,5,6,7,8}))</f>
        <v>254.35000000000002</v>
      </c>
      <c r="AB11" s="7">
        <f t="shared" si="3"/>
        <v>77.87</v>
      </c>
      <c r="AC11" s="7">
        <f t="shared" si="4"/>
        <v>0</v>
      </c>
      <c r="AD11" s="7">
        <f t="shared" si="5"/>
        <v>0</v>
      </c>
      <c r="AE11" s="7">
        <f t="shared" si="6"/>
        <v>0</v>
      </c>
      <c r="AF11" s="7">
        <f t="shared" si="7"/>
        <v>93</v>
      </c>
      <c r="AG11" s="7">
        <f t="shared" si="8"/>
        <v>83.48</v>
      </c>
      <c r="AH11" s="7">
        <f t="shared" si="9"/>
        <v>0</v>
      </c>
      <c r="AI11" s="7">
        <f t="shared" si="10"/>
        <v>0</v>
      </c>
      <c r="AJ11" s="7">
        <f t="shared" si="11"/>
        <v>0</v>
      </c>
      <c r="AK11" s="7">
        <f t="shared" si="12"/>
        <v>0</v>
      </c>
      <c r="AL11" s="7">
        <f t="shared" si="13"/>
        <v>0</v>
      </c>
      <c r="AM11" s="7">
        <f t="shared" si="14"/>
        <v>0</v>
      </c>
    </row>
    <row r="12" spans="1:39" s="11" customFormat="1" ht="15">
      <c r="A12" s="26">
        <v>9</v>
      </c>
      <c r="B12" s="17" t="s">
        <v>500</v>
      </c>
      <c r="C12" s="17" t="s">
        <v>501</v>
      </c>
      <c r="D12" s="26"/>
      <c r="E12" s="35" t="s">
        <v>425</v>
      </c>
      <c r="F12" s="20">
        <f t="shared" si="1"/>
        <v>3</v>
      </c>
      <c r="G12" s="33">
        <v>3</v>
      </c>
      <c r="H12" s="25">
        <f t="shared" si="2"/>
        <v>231.46999999999997</v>
      </c>
      <c r="I12" s="26"/>
      <c r="J12" s="26"/>
      <c r="K12" s="26"/>
      <c r="L12" s="16"/>
      <c r="M12" s="26"/>
      <c r="N12" s="26"/>
      <c r="O12" s="26"/>
      <c r="P12" s="26">
        <v>72.9</v>
      </c>
      <c r="Q12" s="26">
        <v>82.55</v>
      </c>
      <c r="R12" s="26"/>
      <c r="S12" s="26"/>
      <c r="T12" s="26"/>
      <c r="U12" s="26"/>
      <c r="V12" s="26">
        <v>76.02</v>
      </c>
      <c r="W12" s="26"/>
      <c r="X12" s="26"/>
      <c r="Y12" s="26"/>
      <c r="Z12" s="19">
        <f t="shared" si="15"/>
        <v>231.46999999999997</v>
      </c>
      <c r="AA12" s="7">
        <f>SUM(LARGE(AB12:AN12,{1,2,3,4,5,6,7,8}))</f>
        <v>231.47</v>
      </c>
      <c r="AB12" s="7">
        <f t="shared" si="3"/>
        <v>0</v>
      </c>
      <c r="AC12" s="7">
        <f t="shared" si="4"/>
        <v>0</v>
      </c>
      <c r="AD12" s="7">
        <f t="shared" si="5"/>
        <v>0</v>
      </c>
      <c r="AE12" s="7">
        <f t="shared" si="6"/>
        <v>0</v>
      </c>
      <c r="AF12" s="7">
        <f t="shared" si="7"/>
        <v>82.55</v>
      </c>
      <c r="AG12" s="7">
        <f t="shared" si="8"/>
        <v>76.02</v>
      </c>
      <c r="AH12" s="7">
        <f t="shared" si="9"/>
        <v>72.9</v>
      </c>
      <c r="AI12" s="7">
        <f t="shared" si="10"/>
        <v>0</v>
      </c>
      <c r="AJ12" s="7">
        <f t="shared" si="11"/>
        <v>0</v>
      </c>
      <c r="AK12" s="7">
        <f t="shared" si="12"/>
        <v>0</v>
      </c>
      <c r="AL12" s="7">
        <f t="shared" si="13"/>
        <v>0</v>
      </c>
      <c r="AM12" s="7">
        <f t="shared" si="14"/>
        <v>0</v>
      </c>
    </row>
    <row r="13" spans="1:39" s="11" customFormat="1" ht="15">
      <c r="A13" s="26">
        <v>10</v>
      </c>
      <c r="B13" s="26" t="s">
        <v>672</v>
      </c>
      <c r="C13" s="26" t="s">
        <v>56</v>
      </c>
      <c r="D13" s="26"/>
      <c r="E13" s="35" t="s">
        <v>95</v>
      </c>
      <c r="F13" s="20">
        <f t="shared" si="1"/>
        <v>2</v>
      </c>
      <c r="G13" s="33">
        <v>2</v>
      </c>
      <c r="H13" s="25">
        <f t="shared" si="2"/>
        <v>190.2</v>
      </c>
      <c r="I13" s="26"/>
      <c r="J13" s="26"/>
      <c r="K13" s="26"/>
      <c r="L13" s="16">
        <v>100</v>
      </c>
      <c r="M13" s="26"/>
      <c r="N13" s="26"/>
      <c r="O13" s="26"/>
      <c r="P13" s="26"/>
      <c r="Q13" s="26"/>
      <c r="R13" s="26"/>
      <c r="S13" s="26">
        <v>90.2</v>
      </c>
      <c r="T13" s="26"/>
      <c r="U13" s="26"/>
      <c r="V13" s="26"/>
      <c r="W13" s="26"/>
      <c r="X13" s="26"/>
      <c r="Y13" s="26"/>
      <c r="Z13" s="19">
        <f t="shared" si="15"/>
        <v>190.2</v>
      </c>
      <c r="AA13" s="7">
        <f>SUM(LARGE(AB13:AN13,{1,2,3,4,5,6,7,8}))</f>
        <v>190.2</v>
      </c>
      <c r="AB13" s="7">
        <f t="shared" si="3"/>
        <v>100</v>
      </c>
      <c r="AC13" s="7">
        <f t="shared" si="4"/>
        <v>0</v>
      </c>
      <c r="AD13" s="7">
        <f t="shared" si="5"/>
        <v>0</v>
      </c>
      <c r="AE13" s="7">
        <f t="shared" si="6"/>
        <v>0</v>
      </c>
      <c r="AF13" s="7">
        <f t="shared" si="7"/>
        <v>90.2</v>
      </c>
      <c r="AG13" s="7">
        <f t="shared" si="8"/>
        <v>0</v>
      </c>
      <c r="AH13" s="7">
        <f t="shared" si="9"/>
        <v>0</v>
      </c>
      <c r="AI13" s="7">
        <f t="shared" si="10"/>
        <v>0</v>
      </c>
      <c r="AJ13" s="7">
        <f t="shared" si="11"/>
        <v>0</v>
      </c>
      <c r="AK13" s="7">
        <f t="shared" si="12"/>
        <v>0</v>
      </c>
      <c r="AL13" s="7">
        <f t="shared" si="13"/>
        <v>0</v>
      </c>
      <c r="AM13" s="7">
        <f t="shared" si="14"/>
        <v>0</v>
      </c>
    </row>
    <row r="14" spans="1:39" s="11" customFormat="1" ht="15">
      <c r="A14" s="26">
        <v>11</v>
      </c>
      <c r="B14" s="26" t="s">
        <v>139</v>
      </c>
      <c r="C14" s="26" t="s">
        <v>117</v>
      </c>
      <c r="D14" s="26"/>
      <c r="E14" s="35" t="s">
        <v>637</v>
      </c>
      <c r="F14" s="20">
        <f t="shared" si="1"/>
        <v>2</v>
      </c>
      <c r="G14" s="33">
        <v>2</v>
      </c>
      <c r="H14" s="25">
        <f t="shared" si="2"/>
        <v>185.91000000000003</v>
      </c>
      <c r="I14" s="26"/>
      <c r="J14" s="26"/>
      <c r="K14" s="26"/>
      <c r="L14" s="16"/>
      <c r="M14" s="26"/>
      <c r="N14" s="26"/>
      <c r="O14" s="26"/>
      <c r="P14" s="26"/>
      <c r="Q14" s="26">
        <v>93.43</v>
      </c>
      <c r="R14" s="26"/>
      <c r="S14" s="26">
        <v>92.48</v>
      </c>
      <c r="T14" s="26"/>
      <c r="U14" s="26"/>
      <c r="V14" s="26"/>
      <c r="W14" s="26"/>
      <c r="X14" s="26"/>
      <c r="Y14" s="26"/>
      <c r="Z14" s="19">
        <f t="shared" si="15"/>
        <v>185.91000000000003</v>
      </c>
      <c r="AA14" s="7">
        <f>SUM(LARGE(AB14:AN14,{1,2,3,4,5,6,7,8}))</f>
        <v>185.91000000000003</v>
      </c>
      <c r="AB14" s="7">
        <f t="shared" si="3"/>
        <v>0</v>
      </c>
      <c r="AC14" s="7">
        <f t="shared" si="4"/>
        <v>0</v>
      </c>
      <c r="AD14" s="7">
        <f t="shared" si="5"/>
        <v>0</v>
      </c>
      <c r="AE14" s="7">
        <f t="shared" si="6"/>
        <v>0</v>
      </c>
      <c r="AF14" s="7">
        <f t="shared" si="7"/>
        <v>93.43</v>
      </c>
      <c r="AG14" s="7">
        <f t="shared" si="8"/>
        <v>92.48</v>
      </c>
      <c r="AH14" s="7">
        <f t="shared" si="9"/>
        <v>0</v>
      </c>
      <c r="AI14" s="7">
        <f t="shared" si="10"/>
        <v>0</v>
      </c>
      <c r="AJ14" s="7">
        <f t="shared" si="11"/>
        <v>0</v>
      </c>
      <c r="AK14" s="7">
        <f t="shared" si="12"/>
        <v>0</v>
      </c>
      <c r="AL14" s="7">
        <f t="shared" si="13"/>
        <v>0</v>
      </c>
      <c r="AM14" s="7">
        <f t="shared" si="14"/>
        <v>0</v>
      </c>
    </row>
    <row r="15" spans="1:39" s="11" customFormat="1" ht="15">
      <c r="A15" s="26">
        <v>12</v>
      </c>
      <c r="B15" s="43" t="s">
        <v>269</v>
      </c>
      <c r="C15" s="43" t="s">
        <v>720</v>
      </c>
      <c r="D15" s="26"/>
      <c r="E15" s="35" t="s">
        <v>88</v>
      </c>
      <c r="F15" s="20">
        <f t="shared" si="1"/>
        <v>2</v>
      </c>
      <c r="G15" s="33">
        <v>2</v>
      </c>
      <c r="H15" s="25">
        <f t="shared" si="2"/>
        <v>173.85</v>
      </c>
      <c r="I15" s="26"/>
      <c r="J15" s="26"/>
      <c r="K15" s="26"/>
      <c r="L15" s="16"/>
      <c r="M15" s="26"/>
      <c r="N15" s="26"/>
      <c r="O15" s="26">
        <v>85.88</v>
      </c>
      <c r="P15" s="26"/>
      <c r="Q15" s="26"/>
      <c r="R15" s="26"/>
      <c r="S15" s="26"/>
      <c r="T15" s="26"/>
      <c r="U15" s="26"/>
      <c r="V15" s="26"/>
      <c r="W15" s="26"/>
      <c r="X15" s="26"/>
      <c r="Y15" s="26">
        <v>87.97</v>
      </c>
      <c r="Z15" s="19">
        <f t="shared" si="15"/>
        <v>173.85</v>
      </c>
      <c r="AA15" s="7">
        <f>SUM(LARGE(AB15:AN15,{1,2,3,4,5,6,7,8}))</f>
        <v>173.85</v>
      </c>
      <c r="AB15" s="7">
        <f t="shared" si="3"/>
        <v>85.88</v>
      </c>
      <c r="AC15" s="7">
        <f t="shared" si="4"/>
        <v>0</v>
      </c>
      <c r="AD15" s="7">
        <f t="shared" si="5"/>
        <v>0</v>
      </c>
      <c r="AE15" s="7">
        <f t="shared" si="6"/>
        <v>0</v>
      </c>
      <c r="AF15" s="7">
        <f t="shared" si="7"/>
        <v>87.97</v>
      </c>
      <c r="AG15" s="7">
        <f t="shared" si="8"/>
        <v>0</v>
      </c>
      <c r="AH15" s="7">
        <f t="shared" si="9"/>
        <v>0</v>
      </c>
      <c r="AI15" s="7">
        <f t="shared" si="10"/>
        <v>0</v>
      </c>
      <c r="AJ15" s="7">
        <f t="shared" si="11"/>
        <v>0</v>
      </c>
      <c r="AK15" s="7">
        <f t="shared" si="12"/>
        <v>0</v>
      </c>
      <c r="AL15" s="7">
        <f t="shared" si="13"/>
        <v>0</v>
      </c>
      <c r="AM15" s="7">
        <f t="shared" si="14"/>
        <v>0</v>
      </c>
    </row>
    <row r="16" spans="1:39" s="11" customFormat="1" ht="15">
      <c r="A16" s="26">
        <v>13</v>
      </c>
      <c r="B16" s="35" t="s">
        <v>391</v>
      </c>
      <c r="C16" s="35" t="s">
        <v>77</v>
      </c>
      <c r="D16" s="26"/>
      <c r="E16" s="35" t="s">
        <v>95</v>
      </c>
      <c r="F16" s="20">
        <f t="shared" si="1"/>
        <v>2</v>
      </c>
      <c r="G16" s="33">
        <v>2</v>
      </c>
      <c r="H16" s="25">
        <f t="shared" si="2"/>
        <v>173.11</v>
      </c>
      <c r="I16" s="26"/>
      <c r="J16" s="26"/>
      <c r="K16" s="26">
        <v>87.27</v>
      </c>
      <c r="L16" s="16"/>
      <c r="M16" s="26"/>
      <c r="N16" s="26"/>
      <c r="O16" s="26"/>
      <c r="P16" s="26"/>
      <c r="Q16" s="26"/>
      <c r="R16" s="26"/>
      <c r="S16" s="26"/>
      <c r="T16" s="26"/>
      <c r="U16" s="26"/>
      <c r="V16" s="26">
        <v>85.84</v>
      </c>
      <c r="W16" s="26"/>
      <c r="X16" s="26"/>
      <c r="Y16" s="26"/>
      <c r="Z16" s="19">
        <f t="shared" si="15"/>
        <v>173.11</v>
      </c>
      <c r="AA16" s="7">
        <f>SUM(LARGE(AB16:AN16,{1,2,3,4,5,6,7,8}))</f>
        <v>173.11</v>
      </c>
      <c r="AB16" s="7">
        <f t="shared" si="3"/>
        <v>87.27</v>
      </c>
      <c r="AC16" s="7">
        <f t="shared" si="4"/>
        <v>0</v>
      </c>
      <c r="AD16" s="7">
        <f t="shared" si="5"/>
        <v>0</v>
      </c>
      <c r="AE16" s="7">
        <f t="shared" si="6"/>
        <v>0</v>
      </c>
      <c r="AF16" s="7">
        <f t="shared" si="7"/>
        <v>85.84</v>
      </c>
      <c r="AG16" s="7">
        <f t="shared" si="8"/>
        <v>0</v>
      </c>
      <c r="AH16" s="7">
        <f t="shared" si="9"/>
        <v>0</v>
      </c>
      <c r="AI16" s="7">
        <f t="shared" si="10"/>
        <v>0</v>
      </c>
      <c r="AJ16" s="7">
        <f t="shared" si="11"/>
        <v>0</v>
      </c>
      <c r="AK16" s="7">
        <f t="shared" si="12"/>
        <v>0</v>
      </c>
      <c r="AL16" s="7">
        <f t="shared" si="13"/>
        <v>0</v>
      </c>
      <c r="AM16" s="7">
        <f t="shared" si="14"/>
        <v>0</v>
      </c>
    </row>
    <row r="17" spans="1:39" s="11" customFormat="1" ht="15">
      <c r="A17" s="26">
        <v>14</v>
      </c>
      <c r="B17" s="26" t="s">
        <v>140</v>
      </c>
      <c r="C17" s="26" t="s">
        <v>542</v>
      </c>
      <c r="D17" s="26"/>
      <c r="E17" s="35" t="s">
        <v>478</v>
      </c>
      <c r="F17" s="20">
        <f t="shared" si="1"/>
        <v>2</v>
      </c>
      <c r="G17" s="33">
        <v>2</v>
      </c>
      <c r="H17" s="25">
        <f t="shared" si="2"/>
        <v>150.2</v>
      </c>
      <c r="I17" s="26"/>
      <c r="J17" s="26"/>
      <c r="K17" s="26"/>
      <c r="L17" s="16"/>
      <c r="M17" s="26"/>
      <c r="N17" s="26"/>
      <c r="O17" s="26"/>
      <c r="P17" s="26"/>
      <c r="Q17" s="26"/>
      <c r="R17" s="26"/>
      <c r="S17" s="26"/>
      <c r="T17" s="26">
        <v>76.47</v>
      </c>
      <c r="U17" s="26"/>
      <c r="V17" s="26"/>
      <c r="W17" s="26">
        <v>73.73</v>
      </c>
      <c r="X17" s="26"/>
      <c r="Y17" s="26"/>
      <c r="Z17" s="19">
        <f t="shared" si="15"/>
        <v>150.2</v>
      </c>
      <c r="AA17" s="7">
        <f>SUM(LARGE(AB17:AN17,{1,2,3,4,5,6,7,8}))</f>
        <v>150.2</v>
      </c>
      <c r="AB17" s="7">
        <f t="shared" si="3"/>
        <v>0</v>
      </c>
      <c r="AC17" s="7">
        <f t="shared" si="4"/>
        <v>0</v>
      </c>
      <c r="AD17" s="7">
        <f t="shared" si="5"/>
        <v>0</v>
      </c>
      <c r="AE17" s="7">
        <f t="shared" si="6"/>
        <v>0</v>
      </c>
      <c r="AF17" s="7">
        <f t="shared" si="7"/>
        <v>76.47</v>
      </c>
      <c r="AG17" s="7">
        <f t="shared" si="8"/>
        <v>73.73</v>
      </c>
      <c r="AH17" s="7">
        <f t="shared" si="9"/>
        <v>0</v>
      </c>
      <c r="AI17" s="7">
        <f t="shared" si="10"/>
        <v>0</v>
      </c>
      <c r="AJ17" s="7">
        <f t="shared" si="11"/>
        <v>0</v>
      </c>
      <c r="AK17" s="7">
        <f t="shared" si="12"/>
        <v>0</v>
      </c>
      <c r="AL17" s="7">
        <f t="shared" si="13"/>
        <v>0</v>
      </c>
      <c r="AM17" s="7">
        <f t="shared" si="14"/>
        <v>0</v>
      </c>
    </row>
    <row r="18" spans="1:39" s="11" customFormat="1" ht="15">
      <c r="A18" s="26">
        <v>15</v>
      </c>
      <c r="B18" s="26" t="s">
        <v>391</v>
      </c>
      <c r="C18" s="26" t="s">
        <v>196</v>
      </c>
      <c r="D18" s="26"/>
      <c r="E18" s="35" t="s">
        <v>149</v>
      </c>
      <c r="F18" s="20">
        <f t="shared" si="1"/>
        <v>1</v>
      </c>
      <c r="G18" s="33">
        <v>1</v>
      </c>
      <c r="H18" s="25">
        <f t="shared" si="2"/>
        <v>100</v>
      </c>
      <c r="I18" s="26"/>
      <c r="J18" s="26"/>
      <c r="K18" s="26"/>
      <c r="L18" s="16"/>
      <c r="M18" s="26"/>
      <c r="N18" s="26"/>
      <c r="O18" s="26"/>
      <c r="P18" s="26"/>
      <c r="Q18" s="26">
        <v>100</v>
      </c>
      <c r="R18" s="26"/>
      <c r="S18" s="26"/>
      <c r="T18" s="26"/>
      <c r="U18" s="26"/>
      <c r="V18" s="26"/>
      <c r="W18" s="26"/>
      <c r="X18" s="26"/>
      <c r="Y18" s="26"/>
      <c r="Z18" s="19">
        <f t="shared" si="15"/>
        <v>100</v>
      </c>
      <c r="AA18" s="7">
        <f>SUM(LARGE(AB18:AN18,{1,2,3,4,5,6,7,8}))</f>
        <v>100</v>
      </c>
      <c r="AB18" s="7">
        <f t="shared" si="3"/>
        <v>0</v>
      </c>
      <c r="AC18" s="7">
        <f t="shared" si="4"/>
        <v>0</v>
      </c>
      <c r="AD18" s="7">
        <f t="shared" si="5"/>
        <v>0</v>
      </c>
      <c r="AE18" s="7">
        <f t="shared" si="6"/>
        <v>0</v>
      </c>
      <c r="AF18" s="7">
        <f t="shared" si="7"/>
        <v>100</v>
      </c>
      <c r="AG18" s="7">
        <f t="shared" si="8"/>
        <v>0</v>
      </c>
      <c r="AH18" s="7">
        <f t="shared" si="9"/>
        <v>0</v>
      </c>
      <c r="AI18" s="7">
        <f t="shared" si="10"/>
        <v>0</v>
      </c>
      <c r="AJ18" s="7">
        <f t="shared" si="11"/>
        <v>0</v>
      </c>
      <c r="AK18" s="7">
        <f t="shared" si="12"/>
        <v>0</v>
      </c>
      <c r="AL18" s="7">
        <f t="shared" si="13"/>
        <v>0</v>
      </c>
      <c r="AM18" s="7">
        <f t="shared" si="14"/>
        <v>0</v>
      </c>
    </row>
    <row r="19" spans="1:39" s="11" customFormat="1" ht="15">
      <c r="A19" s="26">
        <v>16</v>
      </c>
      <c r="B19" s="26" t="s">
        <v>229</v>
      </c>
      <c r="C19" s="26" t="s">
        <v>313</v>
      </c>
      <c r="D19" s="26"/>
      <c r="E19" s="35" t="s">
        <v>61</v>
      </c>
      <c r="F19" s="20">
        <f t="shared" si="1"/>
        <v>1</v>
      </c>
      <c r="G19" s="33">
        <v>1</v>
      </c>
      <c r="H19" s="25">
        <f t="shared" si="2"/>
        <v>100</v>
      </c>
      <c r="I19" s="26"/>
      <c r="J19" s="26"/>
      <c r="K19" s="26"/>
      <c r="L19" s="16"/>
      <c r="M19" s="26"/>
      <c r="N19" s="26">
        <v>100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9">
        <f t="shared" si="15"/>
        <v>100</v>
      </c>
      <c r="AA19" s="7">
        <f>SUM(LARGE(AB19:AN19,{1,2,3,4,5,6,7,8}))</f>
        <v>100</v>
      </c>
      <c r="AB19" s="7">
        <f t="shared" si="3"/>
        <v>100</v>
      </c>
      <c r="AC19" s="7">
        <f t="shared" si="4"/>
        <v>0</v>
      </c>
      <c r="AD19" s="7">
        <f t="shared" si="5"/>
        <v>0</v>
      </c>
      <c r="AE19" s="7">
        <f t="shared" si="6"/>
        <v>0</v>
      </c>
      <c r="AF19" s="7">
        <f t="shared" si="7"/>
        <v>0</v>
      </c>
      <c r="AG19" s="7">
        <f t="shared" si="8"/>
        <v>0</v>
      </c>
      <c r="AH19" s="7">
        <f t="shared" si="9"/>
        <v>0</v>
      </c>
      <c r="AI19" s="7">
        <f t="shared" si="10"/>
        <v>0</v>
      </c>
      <c r="AJ19" s="7">
        <f t="shared" si="11"/>
        <v>0</v>
      </c>
      <c r="AK19" s="7">
        <f t="shared" si="12"/>
        <v>0</v>
      </c>
      <c r="AL19" s="7">
        <f t="shared" si="13"/>
        <v>0</v>
      </c>
      <c r="AM19" s="7">
        <f t="shared" si="14"/>
        <v>0</v>
      </c>
    </row>
    <row r="20" spans="1:39" s="11" customFormat="1" ht="15">
      <c r="A20" s="26">
        <v>17</v>
      </c>
      <c r="B20" s="26" t="s">
        <v>715</v>
      </c>
      <c r="C20" s="26" t="s">
        <v>714</v>
      </c>
      <c r="D20" s="26"/>
      <c r="E20" s="35" t="s">
        <v>60</v>
      </c>
      <c r="F20" s="20">
        <f t="shared" si="1"/>
        <v>1</v>
      </c>
      <c r="G20" s="33">
        <v>1</v>
      </c>
      <c r="H20" s="25">
        <f t="shared" si="2"/>
        <v>100</v>
      </c>
      <c r="I20" s="26"/>
      <c r="J20" s="26"/>
      <c r="K20" s="26"/>
      <c r="L20" s="16"/>
      <c r="M20" s="26"/>
      <c r="N20" s="26"/>
      <c r="O20" s="26">
        <v>100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9">
        <f t="shared" si="15"/>
        <v>100</v>
      </c>
      <c r="AA20" s="7">
        <f>SUM(LARGE(AB20:AN20,{1,2,3,4,5,6,7,8}))</f>
        <v>100</v>
      </c>
      <c r="AB20" s="7">
        <f t="shared" si="3"/>
        <v>100</v>
      </c>
      <c r="AC20" s="7">
        <f t="shared" si="4"/>
        <v>0</v>
      </c>
      <c r="AD20" s="7">
        <f t="shared" si="5"/>
        <v>0</v>
      </c>
      <c r="AE20" s="7">
        <f t="shared" si="6"/>
        <v>0</v>
      </c>
      <c r="AF20" s="7">
        <f t="shared" si="7"/>
        <v>0</v>
      </c>
      <c r="AG20" s="7">
        <f t="shared" si="8"/>
        <v>0</v>
      </c>
      <c r="AH20" s="7">
        <f t="shared" si="9"/>
        <v>0</v>
      </c>
      <c r="AI20" s="7">
        <f t="shared" si="10"/>
        <v>0</v>
      </c>
      <c r="AJ20" s="7">
        <f t="shared" si="11"/>
        <v>0</v>
      </c>
      <c r="AK20" s="7">
        <f t="shared" si="12"/>
        <v>0</v>
      </c>
      <c r="AL20" s="7">
        <f t="shared" si="13"/>
        <v>0</v>
      </c>
      <c r="AM20" s="7">
        <f t="shared" si="14"/>
        <v>0</v>
      </c>
    </row>
    <row r="21" spans="1:39" s="11" customFormat="1" ht="15">
      <c r="A21" s="26">
        <v>18</v>
      </c>
      <c r="B21" s="26" t="s">
        <v>39</v>
      </c>
      <c r="C21" s="26" t="s">
        <v>771</v>
      </c>
      <c r="D21" s="26"/>
      <c r="E21" s="35" t="s">
        <v>60</v>
      </c>
      <c r="F21" s="20">
        <f t="shared" si="1"/>
        <v>1</v>
      </c>
      <c r="G21" s="33">
        <v>1</v>
      </c>
      <c r="H21" s="25">
        <f t="shared" si="2"/>
        <v>99.72</v>
      </c>
      <c r="I21" s="26"/>
      <c r="J21" s="26"/>
      <c r="K21" s="26"/>
      <c r="L21" s="1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v>99.72</v>
      </c>
      <c r="Z21" s="19">
        <f t="shared" si="15"/>
        <v>99.72</v>
      </c>
      <c r="AA21" s="7">
        <f>SUM(LARGE(AB21:AN21,{1,2,3,4,5,6,7,8}))</f>
        <v>99.72</v>
      </c>
      <c r="AB21" s="7">
        <f t="shared" si="3"/>
        <v>0</v>
      </c>
      <c r="AC21" s="7">
        <f t="shared" si="4"/>
        <v>0</v>
      </c>
      <c r="AD21" s="7">
        <f t="shared" si="5"/>
        <v>0</v>
      </c>
      <c r="AE21" s="7">
        <f t="shared" si="6"/>
        <v>0</v>
      </c>
      <c r="AF21" s="7">
        <f t="shared" si="7"/>
        <v>99.72</v>
      </c>
      <c r="AG21" s="7">
        <f t="shared" si="8"/>
        <v>0</v>
      </c>
      <c r="AH21" s="7">
        <f t="shared" si="9"/>
        <v>0</v>
      </c>
      <c r="AI21" s="7">
        <f t="shared" si="10"/>
        <v>0</v>
      </c>
      <c r="AJ21" s="7">
        <f t="shared" si="11"/>
        <v>0</v>
      </c>
      <c r="AK21" s="7">
        <f t="shared" si="12"/>
        <v>0</v>
      </c>
      <c r="AL21" s="7">
        <f t="shared" si="13"/>
        <v>0</v>
      </c>
      <c r="AM21" s="7">
        <f t="shared" si="14"/>
        <v>0</v>
      </c>
    </row>
    <row r="22" spans="1:39" s="11" customFormat="1" ht="15">
      <c r="A22" s="26">
        <v>19</v>
      </c>
      <c r="B22" s="26" t="s">
        <v>137</v>
      </c>
      <c r="C22" s="26" t="s">
        <v>518</v>
      </c>
      <c r="D22" s="26"/>
      <c r="E22" s="35" t="s">
        <v>149</v>
      </c>
      <c r="F22" s="20">
        <f t="shared" si="1"/>
        <v>1</v>
      </c>
      <c r="G22" s="33">
        <v>1</v>
      </c>
      <c r="H22" s="25">
        <f t="shared" si="2"/>
        <v>95.34</v>
      </c>
      <c r="I22" s="26"/>
      <c r="J22" s="26"/>
      <c r="K22" s="26"/>
      <c r="L22" s="16"/>
      <c r="M22" s="26"/>
      <c r="N22" s="26"/>
      <c r="O22" s="26"/>
      <c r="P22" s="26"/>
      <c r="Q22" s="26">
        <v>95.34</v>
      </c>
      <c r="R22" s="26"/>
      <c r="S22" s="26"/>
      <c r="T22" s="26"/>
      <c r="U22" s="26"/>
      <c r="V22" s="26"/>
      <c r="W22" s="26"/>
      <c r="X22" s="26"/>
      <c r="Y22" s="26"/>
      <c r="Z22" s="19">
        <f t="shared" si="15"/>
        <v>95.34</v>
      </c>
      <c r="AA22" s="7">
        <f>SUM(LARGE(AB22:AN22,{1,2,3,4,5,6,7,8}))</f>
        <v>95.34</v>
      </c>
      <c r="AB22" s="7">
        <f t="shared" si="3"/>
        <v>0</v>
      </c>
      <c r="AC22" s="7">
        <f t="shared" si="4"/>
        <v>0</v>
      </c>
      <c r="AD22" s="7">
        <f t="shared" si="5"/>
        <v>0</v>
      </c>
      <c r="AE22" s="7">
        <f t="shared" si="6"/>
        <v>0</v>
      </c>
      <c r="AF22" s="7">
        <f t="shared" si="7"/>
        <v>95.34</v>
      </c>
      <c r="AG22" s="7">
        <f t="shared" si="8"/>
        <v>0</v>
      </c>
      <c r="AH22" s="7">
        <f t="shared" si="9"/>
        <v>0</v>
      </c>
      <c r="AI22" s="7">
        <f t="shared" si="10"/>
        <v>0</v>
      </c>
      <c r="AJ22" s="7">
        <f t="shared" si="11"/>
        <v>0</v>
      </c>
      <c r="AK22" s="7">
        <f t="shared" si="12"/>
        <v>0</v>
      </c>
      <c r="AL22" s="7">
        <f t="shared" si="13"/>
        <v>0</v>
      </c>
      <c r="AM22" s="7">
        <f t="shared" si="14"/>
        <v>0</v>
      </c>
    </row>
    <row r="23" spans="1:39" s="11" customFormat="1" ht="15">
      <c r="A23" s="26">
        <v>20</v>
      </c>
      <c r="B23" s="26" t="s">
        <v>717</v>
      </c>
      <c r="C23" s="26" t="s">
        <v>716</v>
      </c>
      <c r="D23" s="26"/>
      <c r="E23" s="35" t="s">
        <v>60</v>
      </c>
      <c r="F23" s="20">
        <f t="shared" si="1"/>
        <v>1</v>
      </c>
      <c r="G23" s="33">
        <v>1</v>
      </c>
      <c r="H23" s="25">
        <f t="shared" si="2"/>
        <v>94.06</v>
      </c>
      <c r="I23" s="26"/>
      <c r="J23" s="26"/>
      <c r="K23" s="26"/>
      <c r="L23" s="16"/>
      <c r="M23" s="26"/>
      <c r="N23" s="26"/>
      <c r="O23" s="26">
        <v>94.06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9">
        <f t="shared" si="15"/>
        <v>94.06</v>
      </c>
      <c r="AA23" s="7">
        <f>SUM(LARGE(AB23:AN23,{1,2,3,4,5,6,7,8}))</f>
        <v>94.06</v>
      </c>
      <c r="AB23" s="7">
        <f t="shared" si="3"/>
        <v>94.06</v>
      </c>
      <c r="AC23" s="7">
        <f t="shared" si="4"/>
        <v>0</v>
      </c>
      <c r="AD23" s="7">
        <f t="shared" si="5"/>
        <v>0</v>
      </c>
      <c r="AE23" s="7">
        <f t="shared" si="6"/>
        <v>0</v>
      </c>
      <c r="AF23" s="7">
        <f t="shared" si="7"/>
        <v>0</v>
      </c>
      <c r="AG23" s="7">
        <f t="shared" si="8"/>
        <v>0</v>
      </c>
      <c r="AH23" s="7">
        <f t="shared" si="9"/>
        <v>0</v>
      </c>
      <c r="AI23" s="7">
        <f t="shared" si="10"/>
        <v>0</v>
      </c>
      <c r="AJ23" s="7">
        <f t="shared" si="11"/>
        <v>0</v>
      </c>
      <c r="AK23" s="7">
        <f t="shared" si="12"/>
        <v>0</v>
      </c>
      <c r="AL23" s="7">
        <f t="shared" si="13"/>
        <v>0</v>
      </c>
      <c r="AM23" s="7">
        <f t="shared" si="14"/>
        <v>0</v>
      </c>
    </row>
    <row r="24" spans="1:39" s="11" customFormat="1" ht="15">
      <c r="A24" s="26">
        <v>21</v>
      </c>
      <c r="B24" s="26" t="s">
        <v>541</v>
      </c>
      <c r="C24" s="26" t="s">
        <v>783</v>
      </c>
      <c r="D24" s="26"/>
      <c r="E24" s="35" t="s">
        <v>60</v>
      </c>
      <c r="F24" s="20">
        <f t="shared" si="1"/>
        <v>1</v>
      </c>
      <c r="G24" s="33">
        <v>1</v>
      </c>
      <c r="H24" s="25">
        <f t="shared" si="2"/>
        <v>90.65</v>
      </c>
      <c r="I24" s="26"/>
      <c r="J24" s="26"/>
      <c r="K24" s="26"/>
      <c r="L24" s="1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90.65</v>
      </c>
      <c r="Z24" s="19">
        <f t="shared" si="15"/>
        <v>90.65</v>
      </c>
      <c r="AA24" s="7">
        <f>SUM(LARGE(AB24:AN24,{1,2,3,4,5,6,7,8}))</f>
        <v>90.65</v>
      </c>
      <c r="AB24" s="7">
        <f t="shared" si="3"/>
        <v>0</v>
      </c>
      <c r="AC24" s="7">
        <f t="shared" si="4"/>
        <v>0</v>
      </c>
      <c r="AD24" s="7">
        <f t="shared" si="5"/>
        <v>0</v>
      </c>
      <c r="AE24" s="7">
        <f t="shared" si="6"/>
        <v>0</v>
      </c>
      <c r="AF24" s="7">
        <f t="shared" si="7"/>
        <v>90.65</v>
      </c>
      <c r="AG24" s="7">
        <f t="shared" si="8"/>
        <v>0</v>
      </c>
      <c r="AH24" s="7">
        <f t="shared" si="9"/>
        <v>0</v>
      </c>
      <c r="AI24" s="7">
        <f t="shared" si="10"/>
        <v>0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</row>
    <row r="25" spans="1:39" s="11" customFormat="1" ht="15">
      <c r="A25" s="26">
        <v>22</v>
      </c>
      <c r="B25" s="26" t="s">
        <v>674</v>
      </c>
      <c r="C25" s="26" t="s">
        <v>673</v>
      </c>
      <c r="D25" s="26"/>
      <c r="E25" s="35" t="s">
        <v>60</v>
      </c>
      <c r="F25" s="20">
        <f t="shared" si="1"/>
        <v>1</v>
      </c>
      <c r="G25" s="33">
        <v>1</v>
      </c>
      <c r="H25" s="25">
        <f t="shared" si="2"/>
        <v>89.56</v>
      </c>
      <c r="I25" s="26"/>
      <c r="J25" s="26"/>
      <c r="K25" s="26"/>
      <c r="L25" s="16"/>
      <c r="M25" s="26"/>
      <c r="N25" s="26"/>
      <c r="O25" s="26"/>
      <c r="P25" s="26"/>
      <c r="Q25" s="26"/>
      <c r="R25" s="26"/>
      <c r="S25" s="26"/>
      <c r="T25" s="26"/>
      <c r="U25" s="26">
        <v>89.56</v>
      </c>
      <c r="V25" s="26"/>
      <c r="W25" s="26"/>
      <c r="X25" s="26"/>
      <c r="Y25" s="26"/>
      <c r="Z25" s="19">
        <f t="shared" si="15"/>
        <v>89.56</v>
      </c>
      <c r="AA25" s="7">
        <f>SUM(LARGE(AB25:AN25,{1,2,3,4,5,6,7,8}))</f>
        <v>89.56</v>
      </c>
      <c r="AB25" s="7">
        <f t="shared" si="3"/>
        <v>0</v>
      </c>
      <c r="AC25" s="7">
        <f t="shared" si="4"/>
        <v>0</v>
      </c>
      <c r="AD25" s="7">
        <f t="shared" si="5"/>
        <v>0</v>
      </c>
      <c r="AE25" s="7">
        <f t="shared" si="6"/>
        <v>0</v>
      </c>
      <c r="AF25" s="7">
        <f t="shared" si="7"/>
        <v>89.56</v>
      </c>
      <c r="AG25" s="7">
        <f t="shared" si="8"/>
        <v>0</v>
      </c>
      <c r="AH25" s="7">
        <f t="shared" si="9"/>
        <v>0</v>
      </c>
      <c r="AI25" s="7">
        <f t="shared" si="10"/>
        <v>0</v>
      </c>
      <c r="AJ25" s="7">
        <f t="shared" si="11"/>
        <v>0</v>
      </c>
      <c r="AK25" s="7">
        <f t="shared" si="12"/>
        <v>0</v>
      </c>
      <c r="AL25" s="7">
        <f t="shared" si="13"/>
        <v>0</v>
      </c>
      <c r="AM25" s="7">
        <f t="shared" si="14"/>
        <v>0</v>
      </c>
    </row>
    <row r="26" spans="1:39" s="11" customFormat="1" ht="15">
      <c r="A26" s="26">
        <v>23</v>
      </c>
      <c r="B26" s="26" t="s">
        <v>547</v>
      </c>
      <c r="C26" s="26" t="s">
        <v>718</v>
      </c>
      <c r="D26" s="26"/>
      <c r="E26" s="35" t="s">
        <v>719</v>
      </c>
      <c r="F26" s="20">
        <f t="shared" si="1"/>
        <v>1</v>
      </c>
      <c r="G26" s="33">
        <v>1</v>
      </c>
      <c r="H26" s="25">
        <f t="shared" si="2"/>
        <v>89.12</v>
      </c>
      <c r="I26" s="26"/>
      <c r="J26" s="26"/>
      <c r="K26" s="26"/>
      <c r="L26" s="16"/>
      <c r="M26" s="26"/>
      <c r="N26" s="26"/>
      <c r="O26" s="26">
        <v>89.12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9">
        <f t="shared" si="15"/>
        <v>89.12</v>
      </c>
      <c r="AA26" s="7">
        <f>SUM(LARGE(AB26:AN26,{1,2,3,4,5,6,7,8}))</f>
        <v>89.12</v>
      </c>
      <c r="AB26" s="7">
        <f t="shared" si="3"/>
        <v>89.12</v>
      </c>
      <c r="AC26" s="7">
        <f t="shared" si="4"/>
        <v>0</v>
      </c>
      <c r="AD26" s="7">
        <f t="shared" si="5"/>
        <v>0</v>
      </c>
      <c r="AE26" s="7">
        <f t="shared" si="6"/>
        <v>0</v>
      </c>
      <c r="AF26" s="7">
        <f t="shared" si="7"/>
        <v>0</v>
      </c>
      <c r="AG26" s="7">
        <f t="shared" si="8"/>
        <v>0</v>
      </c>
      <c r="AH26" s="7">
        <f t="shared" si="9"/>
        <v>0</v>
      </c>
      <c r="AI26" s="7">
        <f t="shared" si="10"/>
        <v>0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</row>
    <row r="27" spans="1:39" s="11" customFormat="1" ht="15">
      <c r="A27" s="26">
        <v>24</v>
      </c>
      <c r="B27" s="26" t="s">
        <v>784</v>
      </c>
      <c r="C27" s="26" t="s">
        <v>780</v>
      </c>
      <c r="D27" s="26"/>
      <c r="E27" s="35" t="s">
        <v>478</v>
      </c>
      <c r="F27" s="20">
        <f t="shared" si="1"/>
        <v>1</v>
      </c>
      <c r="G27" s="33">
        <v>1</v>
      </c>
      <c r="H27" s="25">
        <f t="shared" si="2"/>
        <v>88.37</v>
      </c>
      <c r="I27" s="26"/>
      <c r="J27" s="26"/>
      <c r="K27" s="26"/>
      <c r="L27" s="1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>
        <v>88.37</v>
      </c>
      <c r="Z27" s="19">
        <f t="shared" si="15"/>
        <v>88.37</v>
      </c>
      <c r="AA27" s="7">
        <f>SUM(LARGE(AB27:AN27,{1,2,3,4,5,6,7,8}))</f>
        <v>88.37</v>
      </c>
      <c r="AB27" s="7">
        <f t="shared" si="3"/>
        <v>0</v>
      </c>
      <c r="AC27" s="7">
        <f t="shared" si="4"/>
        <v>0</v>
      </c>
      <c r="AD27" s="7">
        <f t="shared" si="5"/>
        <v>0</v>
      </c>
      <c r="AE27" s="7">
        <f t="shared" si="6"/>
        <v>0</v>
      </c>
      <c r="AF27" s="7">
        <f t="shared" si="7"/>
        <v>88.37</v>
      </c>
      <c r="AG27" s="7">
        <f t="shared" si="8"/>
        <v>0</v>
      </c>
      <c r="AH27" s="7">
        <f t="shared" si="9"/>
        <v>0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</row>
    <row r="28" spans="1:39" s="11" customFormat="1" ht="15">
      <c r="A28" s="26">
        <v>25</v>
      </c>
      <c r="B28" s="26" t="s">
        <v>38</v>
      </c>
      <c r="C28" s="26" t="s">
        <v>321</v>
      </c>
      <c r="D28" s="26"/>
      <c r="E28" s="35" t="s">
        <v>267</v>
      </c>
      <c r="F28" s="20">
        <f t="shared" si="1"/>
        <v>1</v>
      </c>
      <c r="G28" s="33">
        <v>1</v>
      </c>
      <c r="H28" s="25">
        <f t="shared" si="2"/>
        <v>87.43</v>
      </c>
      <c r="I28" s="26"/>
      <c r="J28" s="26"/>
      <c r="K28" s="26"/>
      <c r="L28" s="16"/>
      <c r="M28" s="26">
        <v>87.43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9">
        <f t="shared" si="15"/>
        <v>87.43</v>
      </c>
      <c r="AA28" s="7">
        <f>SUM(LARGE(AB28:AN28,{1,2,3,4,5,6,7,8}))</f>
        <v>87.43</v>
      </c>
      <c r="AB28" s="7">
        <f t="shared" si="3"/>
        <v>87.43</v>
      </c>
      <c r="AC28" s="7">
        <f t="shared" si="4"/>
        <v>0</v>
      </c>
      <c r="AD28" s="7">
        <f t="shared" si="5"/>
        <v>0</v>
      </c>
      <c r="AE28" s="7">
        <f t="shared" si="6"/>
        <v>0</v>
      </c>
      <c r="AF28" s="7">
        <f t="shared" si="7"/>
        <v>0</v>
      </c>
      <c r="AG28" s="7">
        <f t="shared" si="8"/>
        <v>0</v>
      </c>
      <c r="AH28" s="7">
        <f t="shared" si="9"/>
        <v>0</v>
      </c>
      <c r="AI28" s="7">
        <f t="shared" si="10"/>
        <v>0</v>
      </c>
      <c r="AJ28" s="7">
        <f t="shared" si="11"/>
        <v>0</v>
      </c>
      <c r="AK28" s="7">
        <f t="shared" si="12"/>
        <v>0</v>
      </c>
      <c r="AL28" s="7">
        <f t="shared" si="13"/>
        <v>0</v>
      </c>
      <c r="AM28" s="7">
        <f t="shared" si="14"/>
        <v>0</v>
      </c>
    </row>
    <row r="29" spans="1:39" s="11" customFormat="1" ht="15">
      <c r="A29" s="26">
        <v>26</v>
      </c>
      <c r="B29" s="26" t="s">
        <v>573</v>
      </c>
      <c r="C29" s="26" t="s">
        <v>785</v>
      </c>
      <c r="D29" s="26"/>
      <c r="E29" s="35" t="s">
        <v>425</v>
      </c>
      <c r="F29" s="20">
        <f t="shared" si="1"/>
        <v>1</v>
      </c>
      <c r="G29" s="33">
        <v>1</v>
      </c>
      <c r="H29" s="25">
        <f t="shared" si="2"/>
        <v>85.96</v>
      </c>
      <c r="I29" s="26"/>
      <c r="J29" s="26"/>
      <c r="K29" s="26"/>
      <c r="L29" s="1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>
        <v>85.96</v>
      </c>
      <c r="Z29" s="19">
        <f t="shared" si="15"/>
        <v>85.96</v>
      </c>
      <c r="AA29" s="7">
        <f>SUM(LARGE(AB29:AN29,{1,2,3,4,5,6,7,8}))</f>
        <v>85.96</v>
      </c>
      <c r="AB29" s="7">
        <f t="shared" si="3"/>
        <v>0</v>
      </c>
      <c r="AC29" s="7">
        <f t="shared" si="4"/>
        <v>0</v>
      </c>
      <c r="AD29" s="7">
        <f t="shared" si="5"/>
        <v>0</v>
      </c>
      <c r="AE29" s="7">
        <f t="shared" si="6"/>
        <v>0</v>
      </c>
      <c r="AF29" s="7">
        <f t="shared" si="7"/>
        <v>85.96</v>
      </c>
      <c r="AG29" s="7">
        <f t="shared" si="8"/>
        <v>0</v>
      </c>
      <c r="AH29" s="7">
        <f t="shared" si="9"/>
        <v>0</v>
      </c>
      <c r="AI29" s="7">
        <f t="shared" si="10"/>
        <v>0</v>
      </c>
      <c r="AJ29" s="7">
        <f t="shared" si="11"/>
        <v>0</v>
      </c>
      <c r="AK29" s="7">
        <f t="shared" si="12"/>
        <v>0</v>
      </c>
      <c r="AL29" s="7">
        <f t="shared" si="13"/>
        <v>0</v>
      </c>
      <c r="AM29" s="7">
        <f t="shared" si="14"/>
        <v>0</v>
      </c>
    </row>
    <row r="30" spans="1:39" s="11" customFormat="1" ht="15">
      <c r="A30" s="26">
        <v>27</v>
      </c>
      <c r="B30" s="35" t="s">
        <v>229</v>
      </c>
      <c r="C30" s="35" t="s">
        <v>423</v>
      </c>
      <c r="D30" s="26"/>
      <c r="E30" s="35" t="s">
        <v>285</v>
      </c>
      <c r="F30" s="20">
        <f t="shared" si="1"/>
        <v>1</v>
      </c>
      <c r="G30" s="33">
        <v>1</v>
      </c>
      <c r="H30" s="25">
        <f t="shared" si="2"/>
        <v>81.84</v>
      </c>
      <c r="I30" s="26"/>
      <c r="J30" s="26"/>
      <c r="K30" s="26">
        <v>81.84</v>
      </c>
      <c r="L30" s="1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9">
        <f t="shared" si="15"/>
        <v>81.84</v>
      </c>
      <c r="AA30" s="7">
        <f>SUM(LARGE(AB30:AN30,{1,2,3,4,5,6,7,8}))</f>
        <v>81.84</v>
      </c>
      <c r="AB30" s="7">
        <f t="shared" si="3"/>
        <v>81.84</v>
      </c>
      <c r="AC30" s="7">
        <f t="shared" si="4"/>
        <v>0</v>
      </c>
      <c r="AD30" s="7">
        <f t="shared" si="5"/>
        <v>0</v>
      </c>
      <c r="AE30" s="7">
        <f t="shared" si="6"/>
        <v>0</v>
      </c>
      <c r="AF30" s="7">
        <f t="shared" si="7"/>
        <v>0</v>
      </c>
      <c r="AG30" s="7">
        <f t="shared" si="8"/>
        <v>0</v>
      </c>
      <c r="AH30" s="7">
        <f t="shared" si="9"/>
        <v>0</v>
      </c>
      <c r="AI30" s="7">
        <f t="shared" si="10"/>
        <v>0</v>
      </c>
      <c r="AJ30" s="7">
        <f t="shared" si="11"/>
        <v>0</v>
      </c>
      <c r="AK30" s="7">
        <f t="shared" si="12"/>
        <v>0</v>
      </c>
      <c r="AL30" s="7">
        <f t="shared" si="13"/>
        <v>0</v>
      </c>
      <c r="AM30" s="7">
        <f t="shared" si="14"/>
        <v>0</v>
      </c>
    </row>
    <row r="31" spans="1:39" s="11" customFormat="1" ht="15">
      <c r="A31" s="26">
        <v>28</v>
      </c>
      <c r="B31" s="26" t="s">
        <v>617</v>
      </c>
      <c r="C31" s="26" t="s">
        <v>593</v>
      </c>
      <c r="D31" s="26"/>
      <c r="E31" s="35" t="s">
        <v>478</v>
      </c>
      <c r="F31" s="20">
        <f t="shared" si="1"/>
        <v>1</v>
      </c>
      <c r="G31" s="33">
        <v>1</v>
      </c>
      <c r="H31" s="25">
        <f t="shared" si="2"/>
        <v>80.63</v>
      </c>
      <c r="I31" s="26"/>
      <c r="J31" s="26"/>
      <c r="K31" s="26"/>
      <c r="L31" s="16"/>
      <c r="M31" s="26"/>
      <c r="N31" s="26"/>
      <c r="O31" s="26"/>
      <c r="P31" s="26"/>
      <c r="Q31" s="26"/>
      <c r="R31" s="26"/>
      <c r="S31" s="26"/>
      <c r="T31" s="26">
        <v>80.63</v>
      </c>
      <c r="U31" s="26"/>
      <c r="V31" s="26"/>
      <c r="W31" s="26"/>
      <c r="X31" s="26"/>
      <c r="Y31" s="26"/>
      <c r="Z31" s="19">
        <f t="shared" si="15"/>
        <v>80.63</v>
      </c>
      <c r="AA31" s="7">
        <f>SUM(LARGE(AB31:AN31,{1,2,3,4,5,6,7,8}))</f>
        <v>80.63</v>
      </c>
      <c r="AB31" s="7">
        <f t="shared" si="3"/>
        <v>0</v>
      </c>
      <c r="AC31" s="7">
        <f t="shared" si="4"/>
        <v>0</v>
      </c>
      <c r="AD31" s="7">
        <f t="shared" si="5"/>
        <v>0</v>
      </c>
      <c r="AE31" s="7">
        <f t="shared" si="6"/>
        <v>0</v>
      </c>
      <c r="AF31" s="7">
        <f t="shared" si="7"/>
        <v>80.63</v>
      </c>
      <c r="AG31" s="7">
        <f t="shared" si="8"/>
        <v>0</v>
      </c>
      <c r="AH31" s="7">
        <f t="shared" si="9"/>
        <v>0</v>
      </c>
      <c r="AI31" s="7">
        <f t="shared" si="10"/>
        <v>0</v>
      </c>
      <c r="AJ31" s="7">
        <f t="shared" si="11"/>
        <v>0</v>
      </c>
      <c r="AK31" s="7">
        <f t="shared" si="12"/>
        <v>0</v>
      </c>
      <c r="AL31" s="7">
        <f t="shared" si="13"/>
        <v>0</v>
      </c>
      <c r="AM31" s="7">
        <f t="shared" si="14"/>
        <v>0</v>
      </c>
    </row>
    <row r="32" spans="1:39" s="11" customFormat="1" ht="15">
      <c r="A32" s="26">
        <v>29</v>
      </c>
      <c r="B32" s="26" t="s">
        <v>541</v>
      </c>
      <c r="C32" s="26" t="s">
        <v>554</v>
      </c>
      <c r="D32" s="26"/>
      <c r="E32" s="35" t="s">
        <v>425</v>
      </c>
      <c r="F32" s="20">
        <f t="shared" si="1"/>
        <v>1</v>
      </c>
      <c r="G32" s="33">
        <v>1</v>
      </c>
      <c r="H32" s="25">
        <f t="shared" si="2"/>
        <v>79.8</v>
      </c>
      <c r="I32" s="26"/>
      <c r="J32" s="26"/>
      <c r="K32" s="26"/>
      <c r="L32" s="16"/>
      <c r="M32" s="26">
        <v>79.8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9">
        <f t="shared" si="15"/>
        <v>79.8</v>
      </c>
      <c r="AA32" s="7">
        <f>SUM(LARGE(AB32:AN32,{1,2,3,4,5,6,7,8}))</f>
        <v>79.8</v>
      </c>
      <c r="AB32" s="7">
        <f t="shared" si="3"/>
        <v>79.8</v>
      </c>
      <c r="AC32" s="7">
        <f t="shared" si="4"/>
        <v>0</v>
      </c>
      <c r="AD32" s="7">
        <f t="shared" si="5"/>
        <v>0</v>
      </c>
      <c r="AE32" s="7">
        <f t="shared" si="6"/>
        <v>0</v>
      </c>
      <c r="AF32" s="7">
        <f t="shared" si="7"/>
        <v>0</v>
      </c>
      <c r="AG32" s="7">
        <f t="shared" si="8"/>
        <v>0</v>
      </c>
      <c r="AH32" s="7">
        <f t="shared" si="9"/>
        <v>0</v>
      </c>
      <c r="AI32" s="7">
        <f t="shared" si="10"/>
        <v>0</v>
      </c>
      <c r="AJ32" s="7">
        <f t="shared" si="11"/>
        <v>0</v>
      </c>
      <c r="AK32" s="7">
        <f t="shared" si="12"/>
        <v>0</v>
      </c>
      <c r="AL32" s="7">
        <f t="shared" si="13"/>
        <v>0</v>
      </c>
      <c r="AM32" s="7">
        <f t="shared" si="14"/>
        <v>0</v>
      </c>
    </row>
    <row r="33" spans="1:39" s="11" customFormat="1" ht="15">
      <c r="A33" s="26">
        <v>30</v>
      </c>
      <c r="B33" s="26" t="s">
        <v>618</v>
      </c>
      <c r="C33" s="26" t="s">
        <v>593</v>
      </c>
      <c r="D33" s="26"/>
      <c r="E33" s="35" t="s">
        <v>478</v>
      </c>
      <c r="F33" s="20">
        <f t="shared" si="1"/>
        <v>1</v>
      </c>
      <c r="G33" s="33">
        <v>1</v>
      </c>
      <c r="H33" s="25">
        <f t="shared" si="2"/>
        <v>79.43</v>
      </c>
      <c r="I33" s="26"/>
      <c r="J33" s="26"/>
      <c r="K33" s="26"/>
      <c r="L33" s="16"/>
      <c r="M33" s="26"/>
      <c r="N33" s="26"/>
      <c r="O33" s="26"/>
      <c r="P33" s="26"/>
      <c r="Q33" s="26"/>
      <c r="R33" s="26"/>
      <c r="S33" s="26"/>
      <c r="T33" s="26">
        <v>79.43</v>
      </c>
      <c r="U33" s="26"/>
      <c r="V33" s="26"/>
      <c r="W33" s="26"/>
      <c r="X33" s="26"/>
      <c r="Y33" s="26"/>
      <c r="Z33" s="19">
        <f t="shared" si="15"/>
        <v>79.43</v>
      </c>
      <c r="AA33" s="7">
        <f>SUM(LARGE(AB33:AN33,{1,2,3,4,5,6,7,8}))</f>
        <v>79.43</v>
      </c>
      <c r="AB33" s="7">
        <f t="shared" si="3"/>
        <v>0</v>
      </c>
      <c r="AC33" s="7">
        <f t="shared" si="4"/>
        <v>0</v>
      </c>
      <c r="AD33" s="7">
        <f t="shared" si="5"/>
        <v>0</v>
      </c>
      <c r="AE33" s="7">
        <f t="shared" si="6"/>
        <v>0</v>
      </c>
      <c r="AF33" s="7">
        <f t="shared" si="7"/>
        <v>79.43</v>
      </c>
      <c r="AG33" s="7">
        <f t="shared" si="8"/>
        <v>0</v>
      </c>
      <c r="AH33" s="7">
        <f t="shared" si="9"/>
        <v>0</v>
      </c>
      <c r="AI33" s="7">
        <f t="shared" si="10"/>
        <v>0</v>
      </c>
      <c r="AJ33" s="7">
        <f t="shared" si="11"/>
        <v>0</v>
      </c>
      <c r="AK33" s="7">
        <f t="shared" si="12"/>
        <v>0</v>
      </c>
      <c r="AL33" s="7">
        <f t="shared" si="13"/>
        <v>0</v>
      </c>
      <c r="AM33" s="7">
        <f t="shared" si="14"/>
        <v>0</v>
      </c>
    </row>
    <row r="34" spans="1:39" s="11" customFormat="1" ht="15">
      <c r="A34" s="26">
        <v>31</v>
      </c>
      <c r="B34" s="35" t="s">
        <v>41</v>
      </c>
      <c r="C34" s="35" t="s">
        <v>281</v>
      </c>
      <c r="D34" s="26"/>
      <c r="E34" s="35" t="s">
        <v>61</v>
      </c>
      <c r="F34" s="20">
        <f t="shared" si="1"/>
        <v>1</v>
      </c>
      <c r="G34" s="33">
        <v>1</v>
      </c>
      <c r="H34" s="25">
        <f t="shared" si="2"/>
        <v>77.13</v>
      </c>
      <c r="I34" s="26">
        <v>77.13</v>
      </c>
      <c r="J34" s="26"/>
      <c r="K34" s="26"/>
      <c r="L34" s="1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9">
        <f t="shared" si="15"/>
        <v>77.13</v>
      </c>
      <c r="AA34" s="7">
        <f>SUM(LARGE(AB34:AN34,{1,2,3,4,5,6,7,8}))</f>
        <v>77.13</v>
      </c>
      <c r="AB34" s="7">
        <f t="shared" si="3"/>
        <v>77.13</v>
      </c>
      <c r="AC34" s="7">
        <f t="shared" si="4"/>
        <v>0</v>
      </c>
      <c r="AD34" s="7">
        <f t="shared" si="5"/>
        <v>0</v>
      </c>
      <c r="AE34" s="7">
        <f t="shared" si="6"/>
        <v>0</v>
      </c>
      <c r="AF34" s="7">
        <f t="shared" si="7"/>
        <v>0</v>
      </c>
      <c r="AG34" s="7">
        <f t="shared" si="8"/>
        <v>0</v>
      </c>
      <c r="AH34" s="7">
        <f t="shared" si="9"/>
        <v>0</v>
      </c>
      <c r="AI34" s="7">
        <f t="shared" si="10"/>
        <v>0</v>
      </c>
      <c r="AJ34" s="7">
        <f t="shared" si="11"/>
        <v>0</v>
      </c>
      <c r="AK34" s="7">
        <f t="shared" si="12"/>
        <v>0</v>
      </c>
      <c r="AL34" s="7">
        <f t="shared" si="13"/>
        <v>0</v>
      </c>
      <c r="AM34" s="7">
        <f t="shared" si="14"/>
        <v>0</v>
      </c>
    </row>
    <row r="35" spans="1:39" s="11" customFormat="1" ht="15">
      <c r="A35" s="26">
        <v>32</v>
      </c>
      <c r="B35" s="26" t="s">
        <v>327</v>
      </c>
      <c r="C35" s="26" t="s">
        <v>619</v>
      </c>
      <c r="D35" s="26"/>
      <c r="E35" s="35" t="s">
        <v>61</v>
      </c>
      <c r="F35" s="20">
        <f t="shared" si="1"/>
        <v>1</v>
      </c>
      <c r="G35" s="33">
        <v>1</v>
      </c>
      <c r="H35" s="25">
        <f t="shared" si="2"/>
        <v>76.63</v>
      </c>
      <c r="I35" s="26"/>
      <c r="J35" s="26"/>
      <c r="K35" s="26"/>
      <c r="L35" s="16"/>
      <c r="M35" s="26"/>
      <c r="N35" s="26">
        <v>76.63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19">
        <f t="shared" si="15"/>
        <v>76.63</v>
      </c>
      <c r="AA35" s="7">
        <f>SUM(LARGE(AB35:AN35,{1,2,3,4,5,6,7,8}))</f>
        <v>76.63</v>
      </c>
      <c r="AB35" s="7">
        <f t="shared" si="3"/>
        <v>76.63</v>
      </c>
      <c r="AC35" s="7">
        <f t="shared" si="4"/>
        <v>0</v>
      </c>
      <c r="AD35" s="7">
        <f t="shared" si="5"/>
        <v>0</v>
      </c>
      <c r="AE35" s="7">
        <f t="shared" si="6"/>
        <v>0</v>
      </c>
      <c r="AF35" s="7">
        <f t="shared" si="7"/>
        <v>0</v>
      </c>
      <c r="AG35" s="7">
        <f t="shared" si="8"/>
        <v>0</v>
      </c>
      <c r="AH35" s="7">
        <f t="shared" si="9"/>
        <v>0</v>
      </c>
      <c r="AI35" s="7">
        <f t="shared" si="10"/>
        <v>0</v>
      </c>
      <c r="AJ35" s="7">
        <f t="shared" si="11"/>
        <v>0</v>
      </c>
      <c r="AK35" s="7">
        <f t="shared" si="12"/>
        <v>0</v>
      </c>
      <c r="AL35" s="7">
        <f t="shared" si="13"/>
        <v>0</v>
      </c>
      <c r="AM35" s="7">
        <f t="shared" si="14"/>
        <v>0</v>
      </c>
    </row>
    <row r="36" spans="1:39" s="11" customFormat="1" ht="15">
      <c r="A36" s="26"/>
      <c r="B36" s="26"/>
      <c r="C36" s="26"/>
      <c r="D36" s="26"/>
      <c r="E36" s="35"/>
      <c r="F36" s="20"/>
      <c r="G36" s="33"/>
      <c r="H36" s="25"/>
      <c r="I36" s="26"/>
      <c r="J36" s="26"/>
      <c r="K36" s="26"/>
      <c r="L36" s="1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9">
        <f t="shared" si="15"/>
        <v>0</v>
      </c>
      <c r="AA36" s="7">
        <f>SUM(LARGE(AB36:AN36,{1,2,3,4,5,6,7,8}))</f>
        <v>0</v>
      </c>
      <c r="AB36" s="7">
        <f t="shared" si="3"/>
        <v>0</v>
      </c>
      <c r="AC36" s="7">
        <f t="shared" si="4"/>
        <v>0</v>
      </c>
      <c r="AD36" s="7">
        <f t="shared" si="5"/>
        <v>0</v>
      </c>
      <c r="AE36" s="7">
        <f t="shared" si="6"/>
        <v>0</v>
      </c>
      <c r="AF36" s="7">
        <f t="shared" si="7"/>
        <v>0</v>
      </c>
      <c r="AG36" s="7">
        <f t="shared" si="8"/>
        <v>0</v>
      </c>
      <c r="AH36" s="7">
        <f t="shared" si="9"/>
        <v>0</v>
      </c>
      <c r="AI36" s="7">
        <f t="shared" si="10"/>
        <v>0</v>
      </c>
      <c r="AJ36" s="7">
        <f t="shared" si="11"/>
        <v>0</v>
      </c>
      <c r="AK36" s="7">
        <f t="shared" si="12"/>
        <v>0</v>
      </c>
      <c r="AL36" s="7">
        <f t="shared" si="13"/>
        <v>0</v>
      </c>
      <c r="AM36" s="7">
        <f t="shared" si="14"/>
        <v>0</v>
      </c>
    </row>
    <row r="37" spans="1:39" s="11" customFormat="1" ht="15">
      <c r="A37" s="26"/>
      <c r="B37" s="26"/>
      <c r="C37" s="26"/>
      <c r="D37" s="26"/>
      <c r="E37" s="35"/>
      <c r="F37" s="33"/>
      <c r="G37" s="33"/>
      <c r="H37" s="16"/>
      <c r="I37" s="26"/>
      <c r="J37" s="26"/>
      <c r="K37" s="26"/>
      <c r="L37" s="1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9">
        <f t="shared" si="15"/>
        <v>0</v>
      </c>
      <c r="AA37" s="7">
        <f>SUM(LARGE(AB37:AN37,{1,2,3,4,5,6,7,8}))</f>
        <v>0</v>
      </c>
      <c r="AB37" s="7">
        <f t="shared" si="3"/>
        <v>0</v>
      </c>
      <c r="AC37" s="7">
        <f t="shared" si="4"/>
        <v>0</v>
      </c>
      <c r="AD37" s="7">
        <f t="shared" si="5"/>
        <v>0</v>
      </c>
      <c r="AE37" s="7">
        <f t="shared" si="6"/>
        <v>0</v>
      </c>
      <c r="AF37" s="7">
        <f t="shared" si="7"/>
        <v>0</v>
      </c>
      <c r="AG37" s="7">
        <f t="shared" si="8"/>
        <v>0</v>
      </c>
      <c r="AH37" s="7">
        <f t="shared" si="9"/>
        <v>0</v>
      </c>
      <c r="AI37" s="7">
        <f t="shared" si="10"/>
        <v>0</v>
      </c>
      <c r="AJ37" s="7">
        <f t="shared" si="11"/>
        <v>0</v>
      </c>
      <c r="AK37" s="7">
        <f t="shared" si="12"/>
        <v>0</v>
      </c>
      <c r="AL37" s="7">
        <f t="shared" si="13"/>
        <v>0</v>
      </c>
      <c r="AM37" s="7">
        <f t="shared" si="14"/>
        <v>0</v>
      </c>
    </row>
    <row r="38" spans="5:39" s="11" customFormat="1" ht="15">
      <c r="E38" s="13"/>
      <c r="F38" s="14"/>
      <c r="G38" s="14"/>
      <c r="H38" s="10"/>
      <c r="L38" s="10"/>
      <c r="Z38" s="1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5:39" s="11" customFormat="1" ht="15">
      <c r="E39" s="13"/>
      <c r="F39" s="14"/>
      <c r="G39" s="14"/>
      <c r="H39" s="10"/>
      <c r="L39" s="10"/>
      <c r="Z39" s="1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5:39" s="11" customFormat="1" ht="15">
      <c r="E40" s="13"/>
      <c r="F40" s="14"/>
      <c r="G40" s="14"/>
      <c r="H40" s="10"/>
      <c r="L40" s="10"/>
      <c r="Z40" s="1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5:39" s="11" customFormat="1" ht="15">
      <c r="E41" s="13"/>
      <c r="F41" s="14"/>
      <c r="G41" s="14"/>
      <c r="H41" s="10"/>
      <c r="L41" s="10"/>
      <c r="Z41" s="1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5:39" s="11" customFormat="1" ht="15">
      <c r="E42" s="13"/>
      <c r="F42" s="14"/>
      <c r="G42" s="14"/>
      <c r="H42" s="10"/>
      <c r="L42" s="10"/>
      <c r="Z42" s="1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5:39" s="11" customFormat="1" ht="15">
      <c r="E43" s="13"/>
      <c r="F43" s="14"/>
      <c r="G43" s="14"/>
      <c r="H43" s="10"/>
      <c r="L43" s="10"/>
      <c r="Z43" s="1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5:39" s="11" customFormat="1" ht="15">
      <c r="E44" s="13"/>
      <c r="F44" s="14"/>
      <c r="G44" s="14"/>
      <c r="H44" s="10"/>
      <c r="L44" s="10"/>
      <c r="Z44" s="1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5:39" s="11" customFormat="1" ht="15">
      <c r="E45" s="13"/>
      <c r="F45" s="14"/>
      <c r="G45" s="14"/>
      <c r="H45" s="10"/>
      <c r="L45" s="10"/>
      <c r="Z45" s="1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5:39" s="11" customFormat="1" ht="15">
      <c r="E46" s="13"/>
      <c r="F46" s="14"/>
      <c r="G46" s="14"/>
      <c r="H46" s="10"/>
      <c r="L46" s="10"/>
      <c r="Z46" s="1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5:39" s="11" customFormat="1" ht="15">
      <c r="E47" s="13"/>
      <c r="F47" s="14"/>
      <c r="G47" s="14"/>
      <c r="H47" s="10"/>
      <c r="L47" s="10"/>
      <c r="Z47" s="1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5:39" s="11" customFormat="1" ht="15">
      <c r="E48" s="13"/>
      <c r="F48" s="14"/>
      <c r="G48" s="14"/>
      <c r="H48" s="10"/>
      <c r="L48" s="10"/>
      <c r="Z48" s="1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5:39" s="11" customFormat="1" ht="15">
      <c r="E49" s="13"/>
      <c r="F49" s="14"/>
      <c r="G49" s="14"/>
      <c r="H49" s="10"/>
      <c r="L49" s="10"/>
      <c r="Z49" s="1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5:39" s="11" customFormat="1" ht="15">
      <c r="E50" s="13"/>
      <c r="F50" s="14"/>
      <c r="G50" s="14"/>
      <c r="H50" s="10"/>
      <c r="L50" s="10"/>
      <c r="Z50" s="1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5:39" s="11" customFormat="1" ht="15">
      <c r="E51" s="13"/>
      <c r="F51" s="14"/>
      <c r="G51" s="14"/>
      <c r="H51" s="10"/>
      <c r="L51" s="10"/>
      <c r="Z51" s="1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5:39" s="11" customFormat="1" ht="15">
      <c r="E52" s="13"/>
      <c r="F52" s="14"/>
      <c r="G52" s="14"/>
      <c r="H52" s="10"/>
      <c r="L52" s="10"/>
      <c r="Z52" s="1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5:39" s="11" customFormat="1" ht="15">
      <c r="E53" s="13"/>
      <c r="F53" s="14"/>
      <c r="G53" s="14"/>
      <c r="H53" s="10"/>
      <c r="L53" s="10"/>
      <c r="Z53" s="1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5:39" s="11" customFormat="1" ht="15">
      <c r="E54" s="13"/>
      <c r="F54" s="14"/>
      <c r="G54" s="14"/>
      <c r="H54" s="10"/>
      <c r="L54" s="10"/>
      <c r="Z54" s="1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5:39" s="11" customFormat="1" ht="15">
      <c r="E55" s="13"/>
      <c r="F55" s="14"/>
      <c r="G55" s="14"/>
      <c r="H55" s="10"/>
      <c r="L55" s="10"/>
      <c r="Z55" s="1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5:39" s="11" customFormat="1" ht="15">
      <c r="E56" s="13"/>
      <c r="F56" s="14"/>
      <c r="G56" s="14"/>
      <c r="H56" s="10"/>
      <c r="L56" s="10"/>
      <c r="Z56" s="1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5:39" s="11" customFormat="1" ht="15">
      <c r="E57" s="13"/>
      <c r="F57" s="14"/>
      <c r="G57" s="14"/>
      <c r="H57" s="10"/>
      <c r="L57" s="10"/>
      <c r="Z57" s="1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5:39" s="11" customFormat="1" ht="15">
      <c r="E58" s="13"/>
      <c r="F58" s="14"/>
      <c r="G58" s="14"/>
      <c r="H58" s="10"/>
      <c r="L58" s="10"/>
      <c r="Z58" s="1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5:39" s="11" customFormat="1" ht="15">
      <c r="E59" s="13"/>
      <c r="F59" s="14"/>
      <c r="G59" s="14"/>
      <c r="H59" s="10"/>
      <c r="L59" s="10"/>
      <c r="Z59" s="1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5:39" s="11" customFormat="1" ht="15">
      <c r="E60" s="13"/>
      <c r="F60" s="14"/>
      <c r="G60" s="14"/>
      <c r="H60" s="10"/>
      <c r="L60" s="10"/>
      <c r="Z60" s="1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5:39" s="11" customFormat="1" ht="15">
      <c r="E61" s="13"/>
      <c r="F61" s="14"/>
      <c r="G61" s="14"/>
      <c r="H61" s="10"/>
      <c r="L61" s="10"/>
      <c r="Z61" s="1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5:39" s="11" customFormat="1" ht="15">
      <c r="E62" s="13"/>
      <c r="F62" s="14"/>
      <c r="G62" s="14"/>
      <c r="H62" s="10"/>
      <c r="L62" s="10"/>
      <c r="Z62" s="1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5:39" s="11" customFormat="1" ht="15">
      <c r="E63" s="13"/>
      <c r="F63" s="14"/>
      <c r="G63" s="14"/>
      <c r="H63" s="10"/>
      <c r="L63" s="10"/>
      <c r="Z63" s="1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5:39" s="11" customFormat="1" ht="15">
      <c r="E64" s="13"/>
      <c r="F64" s="14"/>
      <c r="G64" s="14"/>
      <c r="H64" s="10"/>
      <c r="L64" s="10"/>
      <c r="Z64" s="1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5:39" s="11" customFormat="1" ht="15">
      <c r="E65" s="13"/>
      <c r="F65" s="14"/>
      <c r="G65" s="14"/>
      <c r="H65" s="10"/>
      <c r="L65" s="10"/>
      <c r="Z65" s="1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5:39" s="11" customFormat="1" ht="15">
      <c r="E66" s="13"/>
      <c r="F66" s="14"/>
      <c r="G66" s="14"/>
      <c r="H66" s="10"/>
      <c r="L66" s="10"/>
      <c r="Z66" s="1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5:39" s="11" customFormat="1" ht="15">
      <c r="E67" s="13"/>
      <c r="F67" s="14"/>
      <c r="G67" s="14"/>
      <c r="H67" s="10"/>
      <c r="L67" s="10"/>
      <c r="Z67" s="1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5:39" s="11" customFormat="1" ht="15">
      <c r="E68" s="13"/>
      <c r="F68" s="14"/>
      <c r="G68" s="14"/>
      <c r="H68" s="10"/>
      <c r="L68" s="10"/>
      <c r="Z68" s="1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5:39" s="11" customFormat="1" ht="15">
      <c r="E69" s="13"/>
      <c r="F69" s="14"/>
      <c r="G69" s="14"/>
      <c r="H69" s="10"/>
      <c r="L69" s="10"/>
      <c r="Z69" s="1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5:39" s="11" customFormat="1" ht="15">
      <c r="E70" s="13"/>
      <c r="F70" s="14"/>
      <c r="G70" s="14"/>
      <c r="H70" s="10"/>
      <c r="L70" s="10"/>
      <c r="Z70" s="1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5:39" s="11" customFormat="1" ht="15">
      <c r="E71" s="13"/>
      <c r="F71" s="14"/>
      <c r="G71" s="14"/>
      <c r="H71" s="10"/>
      <c r="L71" s="10"/>
      <c r="Z71" s="1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5:39" s="11" customFormat="1" ht="15">
      <c r="E72" s="13"/>
      <c r="F72" s="14"/>
      <c r="G72" s="14"/>
      <c r="H72" s="10"/>
      <c r="L72" s="10"/>
      <c r="Z72" s="1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5:39" s="11" customFormat="1" ht="15">
      <c r="E73" s="13"/>
      <c r="F73" s="14"/>
      <c r="G73" s="14"/>
      <c r="H73" s="10"/>
      <c r="L73" s="10"/>
      <c r="Z73" s="1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5:39" s="11" customFormat="1" ht="15">
      <c r="E74" s="13"/>
      <c r="F74" s="14"/>
      <c r="G74" s="14"/>
      <c r="H74" s="10"/>
      <c r="L74" s="10"/>
      <c r="Z74" s="1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5:39" s="11" customFormat="1" ht="15">
      <c r="E75" s="13"/>
      <c r="F75" s="14"/>
      <c r="G75" s="14"/>
      <c r="H75" s="10"/>
      <c r="L75" s="10"/>
      <c r="Z75" s="1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5:39" s="11" customFormat="1" ht="15">
      <c r="E76" s="13"/>
      <c r="F76" s="14"/>
      <c r="G76" s="14"/>
      <c r="H76" s="10"/>
      <c r="L76" s="10"/>
      <c r="Z76" s="1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5:39" s="11" customFormat="1" ht="15">
      <c r="E77" s="13"/>
      <c r="F77" s="14"/>
      <c r="G77" s="14"/>
      <c r="H77" s="10"/>
      <c r="L77" s="10"/>
      <c r="Z77" s="1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5:39" s="11" customFormat="1" ht="15">
      <c r="E78" s="13"/>
      <c r="F78" s="14"/>
      <c r="G78" s="14"/>
      <c r="H78" s="10"/>
      <c r="L78" s="10"/>
      <c r="Z78" s="1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5:39" s="11" customFormat="1" ht="15">
      <c r="E79" s="13"/>
      <c r="F79" s="14"/>
      <c r="G79" s="14"/>
      <c r="H79" s="10"/>
      <c r="L79" s="10"/>
      <c r="Z79" s="1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5:39" s="11" customFormat="1" ht="15">
      <c r="E80" s="13"/>
      <c r="F80" s="14"/>
      <c r="G80" s="14"/>
      <c r="H80" s="10"/>
      <c r="L80" s="10"/>
      <c r="Z80" s="1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5:39" s="11" customFormat="1" ht="15">
      <c r="E81" s="13"/>
      <c r="F81" s="14"/>
      <c r="G81" s="14"/>
      <c r="H81" s="10"/>
      <c r="L81" s="10"/>
      <c r="Z81" s="1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5:39" s="11" customFormat="1" ht="15">
      <c r="E82" s="13"/>
      <c r="F82" s="14"/>
      <c r="G82" s="14"/>
      <c r="H82" s="10"/>
      <c r="L82" s="10"/>
      <c r="Z82" s="1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5:39" s="11" customFormat="1" ht="15">
      <c r="E83" s="13"/>
      <c r="F83" s="14"/>
      <c r="G83" s="14"/>
      <c r="H83" s="10"/>
      <c r="L83" s="10"/>
      <c r="Z83" s="1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5:39" s="11" customFormat="1" ht="15">
      <c r="E84" s="13"/>
      <c r="F84" s="14"/>
      <c r="G84" s="14"/>
      <c r="H84" s="10"/>
      <c r="L84" s="10"/>
      <c r="Z84" s="1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5:39" s="11" customFormat="1" ht="15">
      <c r="E85" s="13"/>
      <c r="F85" s="14"/>
      <c r="G85" s="14"/>
      <c r="H85" s="10"/>
      <c r="L85" s="10"/>
      <c r="Z85" s="1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5:39" s="11" customFormat="1" ht="15">
      <c r="E86" s="13"/>
      <c r="F86" s="14"/>
      <c r="G86" s="14"/>
      <c r="H86" s="10"/>
      <c r="L86" s="10"/>
      <c r="Z86" s="1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5:39" s="11" customFormat="1" ht="15">
      <c r="E87" s="13"/>
      <c r="F87" s="14"/>
      <c r="G87" s="14"/>
      <c r="H87" s="10"/>
      <c r="L87" s="10"/>
      <c r="Z87" s="1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5:39" s="11" customFormat="1" ht="15">
      <c r="E88" s="13"/>
      <c r="F88" s="14"/>
      <c r="G88" s="14"/>
      <c r="H88" s="10"/>
      <c r="L88" s="10"/>
      <c r="Z88" s="1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5:39" s="11" customFormat="1" ht="15">
      <c r="E89" s="13"/>
      <c r="F89" s="14"/>
      <c r="G89" s="14"/>
      <c r="H89" s="10"/>
      <c r="L89" s="10"/>
      <c r="Z89" s="1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5:39" s="11" customFormat="1" ht="15">
      <c r="E90" s="13"/>
      <c r="F90" s="14"/>
      <c r="G90" s="14"/>
      <c r="H90" s="10"/>
      <c r="L90" s="10"/>
      <c r="Z90" s="1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5:39" s="11" customFormat="1" ht="15">
      <c r="E91" s="13"/>
      <c r="F91" s="14"/>
      <c r="G91" s="14"/>
      <c r="H91" s="10"/>
      <c r="L91" s="10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5:39" s="11" customFormat="1" ht="15">
      <c r="E92" s="13"/>
      <c r="F92" s="14"/>
      <c r="G92" s="14"/>
      <c r="H92" s="10"/>
      <c r="L92" s="10"/>
      <c r="Z92" s="1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5:39" s="11" customFormat="1" ht="15">
      <c r="E93" s="13"/>
      <c r="F93" s="14"/>
      <c r="G93" s="14"/>
      <c r="H93" s="10"/>
      <c r="L93" s="10"/>
      <c r="Z93" s="1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5:39" s="11" customFormat="1" ht="15">
      <c r="E94" s="13"/>
      <c r="F94" s="14"/>
      <c r="G94" s="14"/>
      <c r="H94" s="10"/>
      <c r="L94" s="10"/>
      <c r="Z94" s="1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5:39" s="11" customFormat="1" ht="15">
      <c r="E95" s="13"/>
      <c r="F95" s="14"/>
      <c r="G95" s="14"/>
      <c r="H95" s="10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5:39" s="11" customFormat="1" ht="15">
      <c r="E96" s="13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5:39" s="11" customFormat="1" ht="15">
      <c r="E97" s="13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5:39" s="11" customFormat="1" ht="15">
      <c r="E98" s="13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5:39" s="11" customFormat="1" ht="15">
      <c r="E99" s="13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5:39" s="11" customFormat="1" ht="15">
      <c r="E100" s="13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5:39" s="11" customFormat="1" ht="15">
      <c r="E101" s="13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5:39" s="11" customFormat="1" ht="15">
      <c r="E102" s="13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5:39" s="11" customFormat="1" ht="15">
      <c r="E103" s="13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5:39" s="11" customFormat="1" ht="15">
      <c r="E104" s="13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5:39" s="11" customFormat="1" ht="15">
      <c r="E105" s="13"/>
      <c r="F105" s="14"/>
      <c r="G105" s="14"/>
      <c r="H105" s="10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5:39" s="11" customFormat="1" ht="15">
      <c r="E106" s="13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5:39" s="11" customFormat="1" ht="15">
      <c r="E107" s="13"/>
      <c r="F107" s="14"/>
      <c r="G107" s="14"/>
      <c r="H107" s="10"/>
      <c r="K107" s="12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5:39" s="11" customFormat="1" ht="15">
      <c r="E108" s="13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5:39" s="11" customFormat="1" ht="15">
      <c r="E109" s="13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5:39" s="11" customFormat="1" ht="15">
      <c r="E110" s="13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5:39" s="11" customFormat="1" ht="15">
      <c r="E111" s="13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5:39" s="11" customFormat="1" ht="15">
      <c r="E112" s="13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5:39" s="11" customFormat="1" ht="15">
      <c r="E113" s="13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5:39" s="11" customFormat="1" ht="15">
      <c r="E114" s="13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5:39" s="11" customFormat="1" ht="15">
      <c r="E115" s="13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5:39" s="11" customFormat="1" ht="15">
      <c r="E116" s="13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5:39" s="11" customFormat="1" ht="15">
      <c r="E117" s="13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5:39" s="11" customFormat="1" ht="15">
      <c r="E118" s="13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5:39" s="11" customFormat="1" ht="15">
      <c r="E119" s="13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5:39" s="11" customFormat="1" ht="15">
      <c r="E120" s="13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5:39" s="11" customFormat="1" ht="15">
      <c r="E121" s="13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5:39" s="11" customFormat="1" ht="15">
      <c r="E122" s="13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5:39" s="11" customFormat="1" ht="15">
      <c r="E123" s="13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5:39" s="11" customFormat="1" ht="15">
      <c r="E124" s="13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5:39" s="11" customFormat="1" ht="15">
      <c r="E125" s="13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5:39" s="11" customFormat="1" ht="15">
      <c r="E126" s="13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5:39" s="11" customFormat="1" ht="15">
      <c r="E127" s="13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5:39" s="11" customFormat="1" ht="15">
      <c r="E128" s="13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5:39" s="11" customFormat="1" ht="15">
      <c r="E129" s="13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5:39" s="11" customFormat="1" ht="15">
      <c r="E130" s="13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5:39" s="11" customFormat="1" ht="15">
      <c r="E131" s="13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5:39" s="11" customFormat="1" ht="15">
      <c r="E132" s="13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5:39" s="11" customFormat="1" ht="15">
      <c r="E133" s="13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5:39" s="11" customFormat="1" ht="15">
      <c r="E134" s="13"/>
      <c r="F134" s="14"/>
      <c r="G134" s="14"/>
      <c r="H134" s="10"/>
      <c r="L134" s="10"/>
      <c r="Z134" s="1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5:39" s="11" customFormat="1" ht="15">
      <c r="E135" s="13"/>
      <c r="F135" s="14"/>
      <c r="G135" s="14"/>
      <c r="H135" s="10"/>
      <c r="L135" s="10"/>
      <c r="Z135" s="1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5:39" s="11" customFormat="1" ht="15">
      <c r="E136" s="13"/>
      <c r="F136" s="14"/>
      <c r="G136" s="14"/>
      <c r="H136" s="10"/>
      <c r="L136" s="10"/>
      <c r="Z136" s="1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5:39" s="11" customFormat="1" ht="15">
      <c r="E137" s="13"/>
      <c r="F137" s="14"/>
      <c r="G137" s="14"/>
      <c r="H137" s="10"/>
      <c r="L137" s="10"/>
      <c r="Z137" s="1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5:39" s="11" customFormat="1" ht="15">
      <c r="E138" s="13"/>
      <c r="F138" s="14"/>
      <c r="G138" s="14"/>
      <c r="H138" s="10"/>
      <c r="L138" s="10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5:39" s="11" customFormat="1" ht="15">
      <c r="E139" s="13"/>
      <c r="F139" s="14"/>
      <c r="G139" s="14"/>
      <c r="H139" s="10"/>
      <c r="L139" s="10"/>
      <c r="Z139" s="1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5:39" s="11" customFormat="1" ht="15">
      <c r="E140" s="13"/>
      <c r="F140" s="14"/>
      <c r="G140" s="14"/>
      <c r="H140" s="10"/>
      <c r="L140" s="10"/>
      <c r="Z140" s="1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5:39" s="11" customFormat="1" ht="15">
      <c r="E141" s="13"/>
      <c r="F141" s="14"/>
      <c r="G141" s="14"/>
      <c r="H141" s="10"/>
      <c r="L141" s="10"/>
      <c r="Z141" s="1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5:39" s="11" customFormat="1" ht="15">
      <c r="E142" s="13"/>
      <c r="F142" s="14"/>
      <c r="G142" s="14"/>
      <c r="H142" s="10"/>
      <c r="L142" s="10"/>
      <c r="Z142" s="1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5:39" s="11" customFormat="1" ht="15">
      <c r="E143" s="13"/>
      <c r="F143" s="14"/>
      <c r="G143" s="14"/>
      <c r="H143" s="10"/>
      <c r="L143" s="10"/>
      <c r="Z143" s="1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5:39" s="11" customFormat="1" ht="15">
      <c r="E144" s="13"/>
      <c r="F144" s="14"/>
      <c r="G144" s="14"/>
      <c r="H144" s="10"/>
      <c r="L144" s="10"/>
      <c r="Z144" s="1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5:39" s="11" customFormat="1" ht="15">
      <c r="E145" s="13"/>
      <c r="F145" s="14"/>
      <c r="G145" s="14"/>
      <c r="H145" s="10"/>
      <c r="L145" s="10"/>
      <c r="Z145" s="1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5:26" s="11" customFormat="1" ht="15">
      <c r="E146" s="13"/>
      <c r="F146" s="14"/>
      <c r="G146" s="14"/>
      <c r="H146" s="10"/>
      <c r="L146" s="10"/>
      <c r="Z14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8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24" width="9.140625" style="0" customWidth="1"/>
    <col min="26" max="26" width="9.140625" style="1" customWidth="1"/>
  </cols>
  <sheetData>
    <row r="1" spans="1:26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S1">COUNT(I4:I1010)</f>
        <v>12</v>
      </c>
      <c r="J1" s="20">
        <f t="shared" si="0"/>
        <v>5</v>
      </c>
      <c r="K1" s="20">
        <f t="shared" si="0"/>
        <v>5</v>
      </c>
      <c r="L1" s="20">
        <f t="shared" si="0"/>
        <v>2</v>
      </c>
      <c r="M1" s="20">
        <f t="shared" si="0"/>
        <v>2</v>
      </c>
      <c r="N1" s="20">
        <f t="shared" si="0"/>
        <v>5</v>
      </c>
      <c r="O1" s="20">
        <f t="shared" si="0"/>
        <v>1</v>
      </c>
      <c r="P1" s="20">
        <f t="shared" si="0"/>
        <v>4</v>
      </c>
      <c r="Q1" s="20">
        <f t="shared" si="0"/>
        <v>6</v>
      </c>
      <c r="R1" s="20">
        <f t="shared" si="0"/>
        <v>0</v>
      </c>
      <c r="S1" s="20">
        <f t="shared" si="0"/>
        <v>7</v>
      </c>
      <c r="T1" s="20"/>
      <c r="U1" s="20">
        <f>COUNT(U4:U1010)</f>
        <v>6</v>
      </c>
      <c r="V1" s="20">
        <f>COUNT(V4:V1010)</f>
        <v>3</v>
      </c>
      <c r="W1" s="20">
        <f>COUNT(W4:W1010)</f>
        <v>2</v>
      </c>
      <c r="X1" s="20">
        <f>COUNT(X4:X1010)</f>
        <v>0</v>
      </c>
      <c r="Y1" s="20">
        <f>COUNT(Y4:Y1010)</f>
        <v>10</v>
      </c>
      <c r="Z1" s="19"/>
    </row>
    <row r="2" spans="8:26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7</v>
      </c>
      <c r="N2" s="20">
        <v>10</v>
      </c>
      <c r="O2" s="20">
        <v>14</v>
      </c>
      <c r="P2" s="20">
        <v>5</v>
      </c>
      <c r="Q2" s="20">
        <v>6</v>
      </c>
      <c r="R2" s="20">
        <v>8</v>
      </c>
      <c r="S2" s="20">
        <v>9</v>
      </c>
      <c r="T2" s="20">
        <v>11</v>
      </c>
      <c r="U2" s="20">
        <v>12</v>
      </c>
      <c r="V2" s="20">
        <v>13</v>
      </c>
      <c r="W2" s="20">
        <v>15</v>
      </c>
      <c r="X2" s="20">
        <v>16</v>
      </c>
      <c r="Y2" s="20">
        <v>17</v>
      </c>
      <c r="Z2" s="19"/>
    </row>
    <row r="3" spans="1:26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9" t="s">
        <v>8</v>
      </c>
      <c r="H3" s="21" t="s">
        <v>4</v>
      </c>
      <c r="I3" s="22" t="s">
        <v>3</v>
      </c>
      <c r="J3" s="22" t="s">
        <v>6</v>
      </c>
      <c r="K3" s="22" t="s">
        <v>9</v>
      </c>
      <c r="L3" s="22" t="s">
        <v>14</v>
      </c>
      <c r="M3" s="22" t="s">
        <v>15</v>
      </c>
      <c r="N3" s="23" t="s">
        <v>16</v>
      </c>
      <c r="O3" s="22" t="s">
        <v>17</v>
      </c>
      <c r="P3" s="22" t="s">
        <v>19</v>
      </c>
      <c r="Q3" s="22" t="s">
        <v>20</v>
      </c>
      <c r="R3" s="22" t="s">
        <v>10</v>
      </c>
      <c r="S3" s="22" t="s">
        <v>7</v>
      </c>
      <c r="T3" s="22" t="s">
        <v>18</v>
      </c>
      <c r="U3" s="22" t="s">
        <v>11</v>
      </c>
      <c r="V3" s="22" t="s">
        <v>21</v>
      </c>
      <c r="W3" s="22" t="s">
        <v>24</v>
      </c>
      <c r="X3" s="22" t="s">
        <v>12</v>
      </c>
      <c r="Y3" s="22" t="s">
        <v>13</v>
      </c>
      <c r="Z3" s="22"/>
    </row>
    <row r="4" spans="1:39" ht="15">
      <c r="A4" s="17">
        <v>1</v>
      </c>
      <c r="B4" s="33" t="s">
        <v>282</v>
      </c>
      <c r="C4" s="33" t="s">
        <v>283</v>
      </c>
      <c r="D4" s="26"/>
      <c r="E4" s="35" t="s">
        <v>60</v>
      </c>
      <c r="F4" s="20">
        <f aca="true" t="shared" si="1" ref="F4:F26">COUNT(I4:Y4)</f>
        <v>8</v>
      </c>
      <c r="G4" s="20">
        <v>8</v>
      </c>
      <c r="H4" s="25">
        <f aca="true" t="shared" si="2" ref="H4:H26">+Z4</f>
        <v>800</v>
      </c>
      <c r="I4" s="26">
        <v>100</v>
      </c>
      <c r="J4" s="26"/>
      <c r="K4" s="26">
        <v>100</v>
      </c>
      <c r="L4" s="16">
        <v>100</v>
      </c>
      <c r="M4" s="26"/>
      <c r="N4" s="26"/>
      <c r="O4" s="26"/>
      <c r="P4" s="26"/>
      <c r="Q4" s="26"/>
      <c r="R4" s="26"/>
      <c r="S4" s="26">
        <v>100</v>
      </c>
      <c r="T4" s="26">
        <v>100</v>
      </c>
      <c r="U4" s="26">
        <v>100</v>
      </c>
      <c r="V4" s="26">
        <v>100</v>
      </c>
      <c r="W4" s="26"/>
      <c r="X4" s="26"/>
      <c r="Y4" s="26">
        <v>100</v>
      </c>
      <c r="Z4" s="19">
        <f>SUM(I4:Y4)</f>
        <v>800</v>
      </c>
      <c r="AA4" s="7">
        <f>SUM(LARGE(AB4:AN4,{1,2,3,4,5,6,7,8}))</f>
        <v>800</v>
      </c>
      <c r="AB4" s="7">
        <f aca="true" t="shared" si="3" ref="AB4:AB27">+IF(COUNT($I4:$O4)&gt;0,LARGE($I4:$O4,1),0)</f>
        <v>100</v>
      </c>
      <c r="AC4" s="7">
        <f aca="true" t="shared" si="4" ref="AC4:AC27">+IF(COUNT($I4:$O4)&gt;1,LARGE($I4:$O4,2),0)</f>
        <v>100</v>
      </c>
      <c r="AD4" s="7">
        <f aca="true" t="shared" si="5" ref="AD4:AD27">+IF(COUNT($I4:$O4)&gt;2,LARGE($I4:$O4,3),0)</f>
        <v>100</v>
      </c>
      <c r="AE4" s="7">
        <f aca="true" t="shared" si="6" ref="AE4:AE27">+IF(COUNT($I4:$O4)&gt;3,LARGE($I4:$O4,4),0)</f>
        <v>0</v>
      </c>
      <c r="AF4" s="7">
        <f aca="true" t="shared" si="7" ref="AF4:AF27">+IF(COUNT($P4:$Y4)&gt;0,LARGE($P4:$Y4,1),0)</f>
        <v>100</v>
      </c>
      <c r="AG4" s="7">
        <f aca="true" t="shared" si="8" ref="AG4:AG27">+IF(COUNT($P4:$Y4)&gt;1,LARGE($P4:$Y4,2),0)</f>
        <v>100</v>
      </c>
      <c r="AH4" s="7">
        <f aca="true" t="shared" si="9" ref="AH4:AH27">+IF(COUNT($P4:$Y4)&gt;2,LARGE($P4:$Y4,3),0)</f>
        <v>100</v>
      </c>
      <c r="AI4" s="7">
        <f>+IF(COUNT($P4:$Y4)&gt;3,LARGE($P4:$Y4,4),0)</f>
        <v>100</v>
      </c>
      <c r="AJ4" s="7">
        <f>+IF(COUNT($P4:$Y4)&gt;4,LARGE($P4:$Y4,5),0)</f>
        <v>100</v>
      </c>
      <c r="AK4" s="7">
        <f>+IF(COUNT($P4:$Y4)&gt;5,LARGE($P4:$Y4,6),0)</f>
        <v>0</v>
      </c>
      <c r="AL4" s="7">
        <f>+IF(COUNT($P4:$Y4)&gt;6,LARGE($P4:$Y4,7),0)</f>
        <v>0</v>
      </c>
      <c r="AM4" s="7">
        <f>+IF(COUNT($P4:$Y4)&gt;7,LARGE($P4:$Y4,8),0)</f>
        <v>0</v>
      </c>
    </row>
    <row r="5" spans="1:39" s="11" customFormat="1" ht="15">
      <c r="A5" s="26">
        <v>2</v>
      </c>
      <c r="B5" s="20" t="s">
        <v>189</v>
      </c>
      <c r="C5" s="20" t="s">
        <v>81</v>
      </c>
      <c r="D5" s="26"/>
      <c r="E5" s="24" t="s">
        <v>74</v>
      </c>
      <c r="F5" s="20">
        <f t="shared" si="1"/>
        <v>8</v>
      </c>
      <c r="G5" s="20">
        <v>8</v>
      </c>
      <c r="H5" s="25">
        <f t="shared" si="2"/>
        <v>743.0699999999999</v>
      </c>
      <c r="I5" s="26">
        <v>92.08</v>
      </c>
      <c r="J5" s="26">
        <v>94.5</v>
      </c>
      <c r="K5" s="26">
        <v>95.09</v>
      </c>
      <c r="L5" s="16"/>
      <c r="M5" s="26">
        <v>100</v>
      </c>
      <c r="N5" s="26"/>
      <c r="O5" s="26"/>
      <c r="P5" s="26"/>
      <c r="Q5" s="26">
        <v>88.55</v>
      </c>
      <c r="R5" s="26"/>
      <c r="S5" s="26">
        <v>92.74</v>
      </c>
      <c r="T5" s="26"/>
      <c r="U5" s="26">
        <v>92.28</v>
      </c>
      <c r="V5" s="26"/>
      <c r="W5" s="26"/>
      <c r="X5" s="26"/>
      <c r="Y5" s="26">
        <v>87.83</v>
      </c>
      <c r="Z5" s="19">
        <f>SUM(I5:Y5)</f>
        <v>743.0699999999999</v>
      </c>
      <c r="AA5" s="7">
        <f>SUM(LARGE(AB5:AN5,{1,2,3,4,5,6,7,8}))</f>
        <v>743.07</v>
      </c>
      <c r="AB5" s="7">
        <f t="shared" si="3"/>
        <v>100</v>
      </c>
      <c r="AC5" s="7">
        <f t="shared" si="4"/>
        <v>95.09</v>
      </c>
      <c r="AD5" s="7">
        <f t="shared" si="5"/>
        <v>94.5</v>
      </c>
      <c r="AE5" s="7">
        <f t="shared" si="6"/>
        <v>92.08</v>
      </c>
      <c r="AF5" s="7">
        <f t="shared" si="7"/>
        <v>92.74</v>
      </c>
      <c r="AG5" s="7">
        <f t="shared" si="8"/>
        <v>92.28</v>
      </c>
      <c r="AH5" s="7">
        <f t="shared" si="9"/>
        <v>88.55</v>
      </c>
      <c r="AI5" s="7">
        <f aca="true" t="shared" si="10" ref="AI5:AI27">+IF(COUNT($P5:$Y5)&gt;3,LARGE($P5:$Y5,4),0)</f>
        <v>87.83</v>
      </c>
      <c r="AJ5" s="7">
        <f aca="true" t="shared" si="11" ref="AJ5:AJ27">+IF(COUNT($P5:$Y5)&gt;4,LARGE($P5:$Y5,5),0)</f>
        <v>0</v>
      </c>
      <c r="AK5" s="7">
        <f aca="true" t="shared" si="12" ref="AK5:AK27">+IF(COUNT($P5:$Y5)&gt;5,LARGE($P5:$Y5,6),0)</f>
        <v>0</v>
      </c>
      <c r="AL5" s="7">
        <f aca="true" t="shared" si="13" ref="AL5:AL27">+IF(COUNT($P5:$Y5)&gt;6,LARGE($P5:$Y5,7),0)</f>
        <v>0</v>
      </c>
      <c r="AM5" s="7">
        <f aca="true" t="shared" si="14" ref="AM5:AM27">+IF(COUNT($P5:$Y5)&gt;7,LARGE($P5:$Y5,8),0)</f>
        <v>0</v>
      </c>
    </row>
    <row r="6" spans="1:39" s="11" customFormat="1" ht="15">
      <c r="A6" s="26">
        <v>3</v>
      </c>
      <c r="B6" s="20" t="s">
        <v>274</v>
      </c>
      <c r="C6" s="20" t="s">
        <v>236</v>
      </c>
      <c r="D6" s="26"/>
      <c r="E6" s="24" t="s">
        <v>239</v>
      </c>
      <c r="F6" s="20">
        <f t="shared" si="1"/>
        <v>10</v>
      </c>
      <c r="G6" s="20">
        <v>8</v>
      </c>
      <c r="H6" s="25">
        <f t="shared" si="2"/>
        <v>715.32</v>
      </c>
      <c r="I6" s="26">
        <v>91.11</v>
      </c>
      <c r="J6" s="26">
        <v>89.1</v>
      </c>
      <c r="K6" s="41">
        <v>81.49</v>
      </c>
      <c r="L6" s="42">
        <v>81.05</v>
      </c>
      <c r="M6" s="26"/>
      <c r="N6" s="26">
        <v>97.91</v>
      </c>
      <c r="O6" s="26"/>
      <c r="P6" s="26">
        <v>84.82</v>
      </c>
      <c r="Q6" s="26">
        <v>88.52</v>
      </c>
      <c r="R6" s="26"/>
      <c r="S6" s="26">
        <v>84.06</v>
      </c>
      <c r="T6" s="26"/>
      <c r="U6" s="26"/>
      <c r="V6" s="26">
        <v>91.09</v>
      </c>
      <c r="W6" s="26"/>
      <c r="X6" s="26"/>
      <c r="Y6" s="26">
        <v>88.71</v>
      </c>
      <c r="Z6" s="19">
        <f>SUM(I6:Y6)-(L6+K6)</f>
        <v>715.32</v>
      </c>
      <c r="AA6" s="7">
        <f>SUM(LARGE(AB6:AN6,{1,2,3,4,5,6,7,8}))</f>
        <v>715.3199999999999</v>
      </c>
      <c r="AB6" s="7">
        <f t="shared" si="3"/>
        <v>97.91</v>
      </c>
      <c r="AC6" s="7">
        <f t="shared" si="4"/>
        <v>91.11</v>
      </c>
      <c r="AD6" s="7">
        <f t="shared" si="5"/>
        <v>89.1</v>
      </c>
      <c r="AE6" s="7">
        <f t="shared" si="6"/>
        <v>81.49</v>
      </c>
      <c r="AF6" s="7">
        <f t="shared" si="7"/>
        <v>91.09</v>
      </c>
      <c r="AG6" s="7">
        <f t="shared" si="8"/>
        <v>88.71</v>
      </c>
      <c r="AH6" s="7">
        <f t="shared" si="9"/>
        <v>88.52</v>
      </c>
      <c r="AI6" s="7">
        <f t="shared" si="10"/>
        <v>84.82</v>
      </c>
      <c r="AJ6" s="7">
        <f t="shared" si="11"/>
        <v>84.06</v>
      </c>
      <c r="AK6" s="7">
        <f t="shared" si="12"/>
        <v>0</v>
      </c>
      <c r="AL6" s="7">
        <f t="shared" si="13"/>
        <v>0</v>
      </c>
      <c r="AM6" s="7">
        <f t="shared" si="14"/>
        <v>0</v>
      </c>
    </row>
    <row r="7" spans="1:39" s="11" customFormat="1" ht="15">
      <c r="A7" s="26">
        <v>4</v>
      </c>
      <c r="B7" s="20" t="s">
        <v>275</v>
      </c>
      <c r="C7" s="20" t="s">
        <v>276</v>
      </c>
      <c r="D7" s="26"/>
      <c r="E7" s="24" t="s">
        <v>63</v>
      </c>
      <c r="F7" s="20">
        <f t="shared" si="1"/>
        <v>9</v>
      </c>
      <c r="G7" s="20">
        <v>8</v>
      </c>
      <c r="H7" s="25">
        <f t="shared" si="2"/>
        <v>692.4300000000001</v>
      </c>
      <c r="I7" s="41">
        <v>80.18</v>
      </c>
      <c r="J7" s="26">
        <v>83.75</v>
      </c>
      <c r="K7" s="26"/>
      <c r="L7" s="16"/>
      <c r="M7" s="26">
        <v>84.36</v>
      </c>
      <c r="N7" s="26">
        <v>100</v>
      </c>
      <c r="O7" s="26"/>
      <c r="P7" s="26"/>
      <c r="Q7" s="26">
        <v>82.79</v>
      </c>
      <c r="R7" s="26"/>
      <c r="S7" s="26">
        <v>81.01</v>
      </c>
      <c r="T7" s="26"/>
      <c r="U7" s="26">
        <v>78.98</v>
      </c>
      <c r="V7" s="26"/>
      <c r="W7" s="26">
        <v>100</v>
      </c>
      <c r="X7" s="26"/>
      <c r="Y7" s="26">
        <v>80.34</v>
      </c>
      <c r="Z7" s="19">
        <f>SUM(I7:Y7)-(U7)</f>
        <v>692.4300000000001</v>
      </c>
      <c r="AA7" s="7">
        <f>SUM(LARGE(AB7:AN7,{1,2,3,4,5,6,7,8}))</f>
        <v>692.4300000000001</v>
      </c>
      <c r="AB7" s="7">
        <f t="shared" si="3"/>
        <v>100</v>
      </c>
      <c r="AC7" s="7">
        <f t="shared" si="4"/>
        <v>84.36</v>
      </c>
      <c r="AD7" s="7">
        <f t="shared" si="5"/>
        <v>83.75</v>
      </c>
      <c r="AE7" s="7">
        <f t="shared" si="6"/>
        <v>80.18</v>
      </c>
      <c r="AF7" s="7">
        <f t="shared" si="7"/>
        <v>100</v>
      </c>
      <c r="AG7" s="7">
        <f t="shared" si="8"/>
        <v>82.79</v>
      </c>
      <c r="AH7" s="7">
        <f t="shared" si="9"/>
        <v>81.01</v>
      </c>
      <c r="AI7" s="7">
        <f t="shared" si="10"/>
        <v>80.34</v>
      </c>
      <c r="AJ7" s="7">
        <f t="shared" si="11"/>
        <v>78.98</v>
      </c>
      <c r="AK7" s="7">
        <f t="shared" si="12"/>
        <v>0</v>
      </c>
      <c r="AL7" s="7">
        <f t="shared" si="13"/>
        <v>0</v>
      </c>
      <c r="AM7" s="7">
        <f t="shared" si="14"/>
        <v>0</v>
      </c>
    </row>
    <row r="8" spans="1:39" s="11" customFormat="1" ht="15">
      <c r="A8" s="26">
        <v>5</v>
      </c>
      <c r="B8" s="20" t="s">
        <v>161</v>
      </c>
      <c r="C8" s="20" t="s">
        <v>278</v>
      </c>
      <c r="D8" s="26"/>
      <c r="E8" s="24" t="s">
        <v>149</v>
      </c>
      <c r="F8" s="20">
        <f t="shared" si="1"/>
        <v>6</v>
      </c>
      <c r="G8" s="20">
        <v>6</v>
      </c>
      <c r="H8" s="25">
        <f t="shared" si="2"/>
        <v>575.75</v>
      </c>
      <c r="I8" s="26">
        <v>94.84</v>
      </c>
      <c r="J8" s="26"/>
      <c r="K8" s="26">
        <v>92.23</v>
      </c>
      <c r="L8" s="16"/>
      <c r="M8" s="26"/>
      <c r="N8" s="26"/>
      <c r="O8" s="26">
        <v>100</v>
      </c>
      <c r="P8" s="26"/>
      <c r="Q8" s="26">
        <v>97.17</v>
      </c>
      <c r="R8" s="26"/>
      <c r="S8" s="26"/>
      <c r="T8" s="26">
        <v>95.62</v>
      </c>
      <c r="U8" s="26">
        <v>95.89</v>
      </c>
      <c r="V8" s="26"/>
      <c r="W8" s="26"/>
      <c r="X8" s="26"/>
      <c r="Y8" s="26"/>
      <c r="Z8" s="19">
        <f aca="true" t="shared" si="15" ref="Z8:Z27">SUM(I8:Y8)</f>
        <v>575.75</v>
      </c>
      <c r="AA8" s="7">
        <f>SUM(LARGE(AB8:AN8,{1,2,3,4,5,6,7,8}))</f>
        <v>575.75</v>
      </c>
      <c r="AB8" s="7">
        <f t="shared" si="3"/>
        <v>100</v>
      </c>
      <c r="AC8" s="7">
        <f t="shared" si="4"/>
        <v>94.84</v>
      </c>
      <c r="AD8" s="7">
        <f t="shared" si="5"/>
        <v>92.23</v>
      </c>
      <c r="AE8" s="7">
        <f t="shared" si="6"/>
        <v>0</v>
      </c>
      <c r="AF8" s="7">
        <f t="shared" si="7"/>
        <v>97.17</v>
      </c>
      <c r="AG8" s="7">
        <f t="shared" si="8"/>
        <v>95.89</v>
      </c>
      <c r="AH8" s="7">
        <f t="shared" si="9"/>
        <v>95.62</v>
      </c>
      <c r="AI8" s="7">
        <f t="shared" si="10"/>
        <v>0</v>
      </c>
      <c r="AJ8" s="7">
        <f t="shared" si="11"/>
        <v>0</v>
      </c>
      <c r="AK8" s="7">
        <f t="shared" si="12"/>
        <v>0</v>
      </c>
      <c r="AL8" s="7">
        <f t="shared" si="13"/>
        <v>0</v>
      </c>
      <c r="AM8" s="7">
        <f t="shared" si="14"/>
        <v>0</v>
      </c>
    </row>
    <row r="9" spans="1:39" s="11" customFormat="1" ht="15">
      <c r="A9" s="26">
        <v>6</v>
      </c>
      <c r="B9" s="33" t="s">
        <v>289</v>
      </c>
      <c r="C9" s="33" t="s">
        <v>290</v>
      </c>
      <c r="D9" s="26"/>
      <c r="E9" s="35" t="s">
        <v>61</v>
      </c>
      <c r="F9" s="20">
        <f t="shared" si="1"/>
        <v>5</v>
      </c>
      <c r="G9" s="33">
        <v>5</v>
      </c>
      <c r="H9" s="25">
        <f t="shared" si="2"/>
        <v>424.63000000000005</v>
      </c>
      <c r="I9" s="26">
        <v>83.04</v>
      </c>
      <c r="J9" s="26"/>
      <c r="K9" s="26">
        <v>78.27</v>
      </c>
      <c r="L9" s="16"/>
      <c r="M9" s="26"/>
      <c r="N9" s="26">
        <v>95.17</v>
      </c>
      <c r="O9" s="26"/>
      <c r="P9" s="26">
        <v>78.61</v>
      </c>
      <c r="Q9" s="26"/>
      <c r="R9" s="26"/>
      <c r="S9" s="26"/>
      <c r="T9" s="26"/>
      <c r="U9" s="26">
        <v>89.54</v>
      </c>
      <c r="V9" s="26"/>
      <c r="W9" s="26"/>
      <c r="X9" s="26"/>
      <c r="Y9" s="26"/>
      <c r="Z9" s="19">
        <f t="shared" si="15"/>
        <v>424.63000000000005</v>
      </c>
      <c r="AA9" s="7">
        <f>SUM(LARGE(AB9:AN9,{1,2,3,4,5,6,7,8}))</f>
        <v>424.63</v>
      </c>
      <c r="AB9" s="7">
        <f t="shared" si="3"/>
        <v>95.17</v>
      </c>
      <c r="AC9" s="7">
        <f t="shared" si="4"/>
        <v>83.04</v>
      </c>
      <c r="AD9" s="7">
        <f t="shared" si="5"/>
        <v>78.27</v>
      </c>
      <c r="AE9" s="7">
        <f t="shared" si="6"/>
        <v>0</v>
      </c>
      <c r="AF9" s="7">
        <f t="shared" si="7"/>
        <v>89.54</v>
      </c>
      <c r="AG9" s="7">
        <f t="shared" si="8"/>
        <v>78.61</v>
      </c>
      <c r="AH9" s="7">
        <f t="shared" si="9"/>
        <v>0</v>
      </c>
      <c r="AI9" s="7">
        <f t="shared" si="10"/>
        <v>0</v>
      </c>
      <c r="AJ9" s="7">
        <f t="shared" si="11"/>
        <v>0</v>
      </c>
      <c r="AK9" s="7">
        <f t="shared" si="12"/>
        <v>0</v>
      </c>
      <c r="AL9" s="7">
        <f t="shared" si="13"/>
        <v>0</v>
      </c>
      <c r="AM9" s="7">
        <f t="shared" si="14"/>
        <v>0</v>
      </c>
    </row>
    <row r="10" spans="1:39" s="11" customFormat="1" ht="15">
      <c r="A10" s="26">
        <v>7</v>
      </c>
      <c r="B10" s="33" t="s">
        <v>115</v>
      </c>
      <c r="C10" s="33" t="s">
        <v>284</v>
      </c>
      <c r="D10" s="26"/>
      <c r="E10" s="35" t="s">
        <v>60</v>
      </c>
      <c r="F10" s="20">
        <f t="shared" si="1"/>
        <v>3</v>
      </c>
      <c r="G10" s="33">
        <v>3</v>
      </c>
      <c r="H10" s="25">
        <f t="shared" si="2"/>
        <v>276.66999999999996</v>
      </c>
      <c r="I10" s="26">
        <v>93.91</v>
      </c>
      <c r="J10" s="26"/>
      <c r="K10" s="26"/>
      <c r="L10" s="16"/>
      <c r="M10" s="26"/>
      <c r="N10" s="26"/>
      <c r="O10" s="26"/>
      <c r="P10" s="26">
        <v>89.23</v>
      </c>
      <c r="Q10" s="26"/>
      <c r="R10" s="26"/>
      <c r="S10" s="26">
        <v>93.53</v>
      </c>
      <c r="T10" s="26"/>
      <c r="U10" s="26"/>
      <c r="V10" s="26"/>
      <c r="W10" s="26"/>
      <c r="X10" s="26"/>
      <c r="Y10" s="26"/>
      <c r="Z10" s="19">
        <f t="shared" si="15"/>
        <v>276.66999999999996</v>
      </c>
      <c r="AA10" s="7">
        <f>SUM(LARGE(AB10:AN10,{1,2,3,4,5,6,7,8}))</f>
        <v>276.67</v>
      </c>
      <c r="AB10" s="7">
        <f t="shared" si="3"/>
        <v>93.91</v>
      </c>
      <c r="AC10" s="7">
        <f t="shared" si="4"/>
        <v>0</v>
      </c>
      <c r="AD10" s="7">
        <f t="shared" si="5"/>
        <v>0</v>
      </c>
      <c r="AE10" s="7">
        <f t="shared" si="6"/>
        <v>0</v>
      </c>
      <c r="AF10" s="7">
        <f t="shared" si="7"/>
        <v>93.53</v>
      </c>
      <c r="AG10" s="7">
        <f t="shared" si="8"/>
        <v>89.23</v>
      </c>
      <c r="AH10" s="7">
        <f t="shared" si="9"/>
        <v>0</v>
      </c>
      <c r="AI10" s="7">
        <f t="shared" si="10"/>
        <v>0</v>
      </c>
      <c r="AJ10" s="7">
        <f t="shared" si="11"/>
        <v>0</v>
      </c>
      <c r="AK10" s="7">
        <f t="shared" si="12"/>
        <v>0</v>
      </c>
      <c r="AL10" s="7">
        <f t="shared" si="13"/>
        <v>0</v>
      </c>
      <c r="AM10" s="7">
        <f t="shared" si="14"/>
        <v>0</v>
      </c>
    </row>
    <row r="11" spans="1:39" s="11" customFormat="1" ht="15">
      <c r="A11" s="26">
        <v>8</v>
      </c>
      <c r="B11" s="33" t="s">
        <v>294</v>
      </c>
      <c r="C11" s="33" t="s">
        <v>295</v>
      </c>
      <c r="D11" s="26"/>
      <c r="E11" s="35" t="s">
        <v>61</v>
      </c>
      <c r="F11" s="20">
        <f t="shared" si="1"/>
        <v>4</v>
      </c>
      <c r="G11" s="33">
        <v>4</v>
      </c>
      <c r="H11" s="25">
        <f t="shared" si="2"/>
        <v>268</v>
      </c>
      <c r="I11" s="26">
        <v>60.84</v>
      </c>
      <c r="J11" s="26"/>
      <c r="K11" s="26"/>
      <c r="L11" s="16"/>
      <c r="M11" s="26"/>
      <c r="N11" s="26">
        <v>72.52</v>
      </c>
      <c r="O11" s="26"/>
      <c r="P11" s="26"/>
      <c r="Q11" s="26"/>
      <c r="R11" s="26"/>
      <c r="S11" s="26"/>
      <c r="T11" s="26"/>
      <c r="U11" s="26">
        <v>68.46</v>
      </c>
      <c r="V11" s="26"/>
      <c r="W11" s="26"/>
      <c r="X11" s="26"/>
      <c r="Y11" s="26">
        <v>66.18</v>
      </c>
      <c r="Z11" s="19">
        <f t="shared" si="15"/>
        <v>268</v>
      </c>
      <c r="AA11" s="7">
        <f>SUM(LARGE(AB11:AN11,{1,2,3,4,5,6,7,8}))</f>
        <v>268</v>
      </c>
      <c r="AB11" s="7">
        <f t="shared" si="3"/>
        <v>72.52</v>
      </c>
      <c r="AC11" s="7">
        <f t="shared" si="4"/>
        <v>60.84</v>
      </c>
      <c r="AD11" s="7">
        <f t="shared" si="5"/>
        <v>0</v>
      </c>
      <c r="AE11" s="7">
        <f t="shared" si="6"/>
        <v>0</v>
      </c>
      <c r="AF11" s="7">
        <f t="shared" si="7"/>
        <v>68.46</v>
      </c>
      <c r="AG11" s="7">
        <f t="shared" si="8"/>
        <v>66.18</v>
      </c>
      <c r="AH11" s="7">
        <f t="shared" si="9"/>
        <v>0</v>
      </c>
      <c r="AI11" s="7">
        <f t="shared" si="10"/>
        <v>0</v>
      </c>
      <c r="AJ11" s="7">
        <f t="shared" si="11"/>
        <v>0</v>
      </c>
      <c r="AK11" s="7">
        <f t="shared" si="12"/>
        <v>0</v>
      </c>
      <c r="AL11" s="7">
        <f t="shared" si="13"/>
        <v>0</v>
      </c>
      <c r="AM11" s="7">
        <f t="shared" si="14"/>
        <v>0</v>
      </c>
    </row>
    <row r="12" spans="1:39" s="11" customFormat="1" ht="15">
      <c r="A12" s="26">
        <v>9</v>
      </c>
      <c r="B12" s="20" t="s">
        <v>195</v>
      </c>
      <c r="C12" s="20" t="s">
        <v>277</v>
      </c>
      <c r="D12" s="26"/>
      <c r="E12" s="24" t="s">
        <v>62</v>
      </c>
      <c r="F12" s="20">
        <f t="shared" si="1"/>
        <v>3</v>
      </c>
      <c r="G12" s="20">
        <v>3</v>
      </c>
      <c r="H12" s="25">
        <f t="shared" si="2"/>
        <v>240.45999999999998</v>
      </c>
      <c r="I12" s="26"/>
      <c r="J12" s="26">
        <v>76.95</v>
      </c>
      <c r="K12" s="26"/>
      <c r="L12" s="16"/>
      <c r="M12" s="26"/>
      <c r="N12" s="26"/>
      <c r="O12" s="26"/>
      <c r="P12" s="26"/>
      <c r="Q12" s="26"/>
      <c r="R12" s="26"/>
      <c r="S12" s="26">
        <v>84.19</v>
      </c>
      <c r="T12" s="26"/>
      <c r="U12" s="26"/>
      <c r="V12" s="26"/>
      <c r="W12" s="26"/>
      <c r="X12" s="26"/>
      <c r="Y12" s="26">
        <v>79.32</v>
      </c>
      <c r="Z12" s="19">
        <f t="shared" si="15"/>
        <v>240.45999999999998</v>
      </c>
      <c r="AA12" s="7">
        <f>SUM(LARGE(AB12:AN12,{1,2,3,4,5,6,7,8}))</f>
        <v>240.45999999999998</v>
      </c>
      <c r="AB12" s="7">
        <f t="shared" si="3"/>
        <v>76.95</v>
      </c>
      <c r="AC12" s="7">
        <f t="shared" si="4"/>
        <v>0</v>
      </c>
      <c r="AD12" s="7">
        <f t="shared" si="5"/>
        <v>0</v>
      </c>
      <c r="AE12" s="7">
        <f t="shared" si="6"/>
        <v>0</v>
      </c>
      <c r="AF12" s="7">
        <f t="shared" si="7"/>
        <v>84.19</v>
      </c>
      <c r="AG12" s="7">
        <f t="shared" si="8"/>
        <v>79.32</v>
      </c>
      <c r="AH12" s="7">
        <f t="shared" si="9"/>
        <v>0</v>
      </c>
      <c r="AI12" s="7">
        <f t="shared" si="10"/>
        <v>0</v>
      </c>
      <c r="AJ12" s="7">
        <f t="shared" si="11"/>
        <v>0</v>
      </c>
      <c r="AK12" s="7">
        <f t="shared" si="12"/>
        <v>0</v>
      </c>
      <c r="AL12" s="7">
        <f t="shared" si="13"/>
        <v>0</v>
      </c>
      <c r="AM12" s="7">
        <f t="shared" si="14"/>
        <v>0</v>
      </c>
    </row>
    <row r="13" spans="1:39" s="11" customFormat="1" ht="15">
      <c r="A13" s="26">
        <v>10</v>
      </c>
      <c r="B13" s="20" t="s">
        <v>272</v>
      </c>
      <c r="C13" s="20" t="s">
        <v>273</v>
      </c>
      <c r="D13" s="17"/>
      <c r="E13" s="24" t="s">
        <v>279</v>
      </c>
      <c r="F13" s="20">
        <f t="shared" si="1"/>
        <v>2</v>
      </c>
      <c r="G13" s="20">
        <v>2</v>
      </c>
      <c r="H13" s="25">
        <f t="shared" si="2"/>
        <v>200</v>
      </c>
      <c r="I13" s="17"/>
      <c r="J13" s="17">
        <v>100</v>
      </c>
      <c r="K13" s="17"/>
      <c r="L13" s="16"/>
      <c r="M13" s="26"/>
      <c r="N13" s="26"/>
      <c r="O13" s="26"/>
      <c r="P13" s="17"/>
      <c r="Q13" s="17">
        <v>100</v>
      </c>
      <c r="R13" s="17"/>
      <c r="S13" s="17"/>
      <c r="T13" s="17"/>
      <c r="U13" s="17"/>
      <c r="V13" s="17"/>
      <c r="W13" s="17"/>
      <c r="X13" s="17"/>
      <c r="Y13" s="17"/>
      <c r="Z13" s="19">
        <f t="shared" si="15"/>
        <v>200</v>
      </c>
      <c r="AA13" s="7">
        <f>SUM(LARGE(AB13:AN13,{1,2,3,4,5,6,7,8}))</f>
        <v>200</v>
      </c>
      <c r="AB13" s="7">
        <f t="shared" si="3"/>
        <v>100</v>
      </c>
      <c r="AC13" s="7">
        <f t="shared" si="4"/>
        <v>0</v>
      </c>
      <c r="AD13" s="7">
        <f t="shared" si="5"/>
        <v>0</v>
      </c>
      <c r="AE13" s="7">
        <f t="shared" si="6"/>
        <v>0</v>
      </c>
      <c r="AF13" s="7">
        <f t="shared" si="7"/>
        <v>100</v>
      </c>
      <c r="AG13" s="7">
        <f t="shared" si="8"/>
        <v>0</v>
      </c>
      <c r="AH13" s="7">
        <f t="shared" si="9"/>
        <v>0</v>
      </c>
      <c r="AI13" s="7">
        <f t="shared" si="10"/>
        <v>0</v>
      </c>
      <c r="AJ13" s="7">
        <f t="shared" si="11"/>
        <v>0</v>
      </c>
      <c r="AK13" s="7">
        <f t="shared" si="12"/>
        <v>0</v>
      </c>
      <c r="AL13" s="7">
        <f t="shared" si="13"/>
        <v>0</v>
      </c>
      <c r="AM13" s="7">
        <f t="shared" si="14"/>
        <v>0</v>
      </c>
    </row>
    <row r="14" spans="1:39" s="11" customFormat="1" ht="15">
      <c r="A14" s="26">
        <v>11</v>
      </c>
      <c r="B14" s="33" t="s">
        <v>175</v>
      </c>
      <c r="C14" s="33" t="s">
        <v>534</v>
      </c>
      <c r="D14" s="26"/>
      <c r="E14" s="35" t="s">
        <v>60</v>
      </c>
      <c r="F14" s="20">
        <f t="shared" si="1"/>
        <v>2</v>
      </c>
      <c r="G14" s="33">
        <v>2</v>
      </c>
      <c r="H14" s="25">
        <f t="shared" si="2"/>
        <v>181.95</v>
      </c>
      <c r="I14" s="26"/>
      <c r="J14" s="26"/>
      <c r="K14" s="26"/>
      <c r="L14" s="16"/>
      <c r="M14" s="26"/>
      <c r="N14" s="26"/>
      <c r="O14" s="26"/>
      <c r="P14" s="26"/>
      <c r="Q14" s="26">
        <v>90.76</v>
      </c>
      <c r="R14" s="26"/>
      <c r="S14" s="26">
        <v>91.19</v>
      </c>
      <c r="T14" s="26"/>
      <c r="U14" s="26"/>
      <c r="V14" s="26"/>
      <c r="W14" s="26"/>
      <c r="X14" s="26"/>
      <c r="Y14" s="26"/>
      <c r="Z14" s="40">
        <f t="shared" si="15"/>
        <v>181.95</v>
      </c>
      <c r="AA14" s="7">
        <f>SUM(LARGE(AB14:AN14,{1,2,3,4,5,6,7,8}))</f>
        <v>181.95</v>
      </c>
      <c r="AB14" s="7">
        <f t="shared" si="3"/>
        <v>0</v>
      </c>
      <c r="AC14" s="7">
        <f t="shared" si="4"/>
        <v>0</v>
      </c>
      <c r="AD14" s="7">
        <f t="shared" si="5"/>
        <v>0</v>
      </c>
      <c r="AE14" s="7">
        <f t="shared" si="6"/>
        <v>0</v>
      </c>
      <c r="AF14" s="7">
        <f t="shared" si="7"/>
        <v>91.19</v>
      </c>
      <c r="AG14" s="7">
        <f t="shared" si="8"/>
        <v>90.76</v>
      </c>
      <c r="AH14" s="7">
        <f t="shared" si="9"/>
        <v>0</v>
      </c>
      <c r="AI14" s="7">
        <f t="shared" si="10"/>
        <v>0</v>
      </c>
      <c r="AJ14" s="7">
        <f t="shared" si="11"/>
        <v>0</v>
      </c>
      <c r="AK14" s="7">
        <f t="shared" si="12"/>
        <v>0</v>
      </c>
      <c r="AL14" s="7">
        <f t="shared" si="13"/>
        <v>0</v>
      </c>
      <c r="AM14" s="7">
        <f t="shared" si="14"/>
        <v>0</v>
      </c>
    </row>
    <row r="15" spans="1:39" s="11" customFormat="1" ht="15">
      <c r="A15" s="26">
        <v>12</v>
      </c>
      <c r="B15" s="33" t="s">
        <v>291</v>
      </c>
      <c r="C15" s="33" t="s">
        <v>214</v>
      </c>
      <c r="D15" s="26"/>
      <c r="E15" s="35" t="s">
        <v>61</v>
      </c>
      <c r="F15" s="20">
        <f t="shared" si="1"/>
        <v>2</v>
      </c>
      <c r="G15" s="33">
        <v>2</v>
      </c>
      <c r="H15" s="25">
        <f t="shared" si="2"/>
        <v>165.37</v>
      </c>
      <c r="I15" s="26">
        <v>79.24</v>
      </c>
      <c r="J15" s="26"/>
      <c r="K15" s="26"/>
      <c r="L15" s="16"/>
      <c r="M15" s="26"/>
      <c r="N15" s="26">
        <v>86.13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9">
        <f t="shared" si="15"/>
        <v>165.37</v>
      </c>
      <c r="AA15" s="7">
        <f>SUM(LARGE(AB15:AN15,{1,2,3,4,5,6,7,8}))</f>
        <v>165.37</v>
      </c>
      <c r="AB15" s="7">
        <f t="shared" si="3"/>
        <v>86.13</v>
      </c>
      <c r="AC15" s="7">
        <f t="shared" si="4"/>
        <v>79.24</v>
      </c>
      <c r="AD15" s="7">
        <f t="shared" si="5"/>
        <v>0</v>
      </c>
      <c r="AE15" s="7">
        <f t="shared" si="6"/>
        <v>0</v>
      </c>
      <c r="AF15" s="7">
        <f t="shared" si="7"/>
        <v>0</v>
      </c>
      <c r="AG15" s="7">
        <f t="shared" si="8"/>
        <v>0</v>
      </c>
      <c r="AH15" s="7">
        <f t="shared" si="9"/>
        <v>0</v>
      </c>
      <c r="AI15" s="7">
        <f t="shared" si="10"/>
        <v>0</v>
      </c>
      <c r="AJ15" s="7">
        <f t="shared" si="11"/>
        <v>0</v>
      </c>
      <c r="AK15" s="7">
        <f t="shared" si="12"/>
        <v>0</v>
      </c>
      <c r="AL15" s="7">
        <f t="shared" si="13"/>
        <v>0</v>
      </c>
      <c r="AM15" s="7">
        <f t="shared" si="14"/>
        <v>0</v>
      </c>
    </row>
    <row r="16" spans="1:39" s="11" customFormat="1" ht="15">
      <c r="A16" s="26">
        <v>13</v>
      </c>
      <c r="B16" s="33" t="s">
        <v>169</v>
      </c>
      <c r="C16" s="33" t="s">
        <v>162</v>
      </c>
      <c r="D16" s="26"/>
      <c r="E16" s="35" t="s">
        <v>149</v>
      </c>
      <c r="F16" s="20">
        <f t="shared" si="1"/>
        <v>2</v>
      </c>
      <c r="G16" s="33">
        <v>2</v>
      </c>
      <c r="H16" s="25">
        <f t="shared" si="2"/>
        <v>163.51</v>
      </c>
      <c r="I16" s="26"/>
      <c r="J16" s="26"/>
      <c r="K16" s="26"/>
      <c r="L16" s="16"/>
      <c r="M16" s="26"/>
      <c r="N16" s="26"/>
      <c r="O16" s="26"/>
      <c r="P16" s="26"/>
      <c r="Q16" s="26"/>
      <c r="R16" s="26"/>
      <c r="S16" s="26"/>
      <c r="T16" s="26">
        <v>82.43</v>
      </c>
      <c r="U16" s="26"/>
      <c r="V16" s="26">
        <v>81.08</v>
      </c>
      <c r="W16" s="26"/>
      <c r="X16" s="26"/>
      <c r="Y16" s="26"/>
      <c r="Z16" s="19">
        <f t="shared" si="15"/>
        <v>163.51</v>
      </c>
      <c r="AA16" s="7">
        <f>SUM(LARGE(AB16:AN16,{1,2,3,4,5,6,7,8}))</f>
        <v>163.51</v>
      </c>
      <c r="AB16" s="7">
        <f t="shared" si="3"/>
        <v>0</v>
      </c>
      <c r="AC16" s="7">
        <f t="shared" si="4"/>
        <v>0</v>
      </c>
      <c r="AD16" s="7">
        <f t="shared" si="5"/>
        <v>0</v>
      </c>
      <c r="AE16" s="7">
        <f t="shared" si="6"/>
        <v>0</v>
      </c>
      <c r="AF16" s="7">
        <f t="shared" si="7"/>
        <v>82.43</v>
      </c>
      <c r="AG16" s="7">
        <f t="shared" si="8"/>
        <v>81.08</v>
      </c>
      <c r="AH16" s="7">
        <f t="shared" si="9"/>
        <v>0</v>
      </c>
      <c r="AI16" s="7">
        <f t="shared" si="10"/>
        <v>0</v>
      </c>
      <c r="AJ16" s="7">
        <f t="shared" si="11"/>
        <v>0</v>
      </c>
      <c r="AK16" s="7">
        <f t="shared" si="12"/>
        <v>0</v>
      </c>
      <c r="AL16" s="7">
        <f t="shared" si="13"/>
        <v>0</v>
      </c>
      <c r="AM16" s="7">
        <f t="shared" si="14"/>
        <v>0</v>
      </c>
    </row>
    <row r="17" spans="1:39" s="11" customFormat="1" ht="15">
      <c r="A17" s="26">
        <v>14</v>
      </c>
      <c r="B17" s="33" t="s">
        <v>68</v>
      </c>
      <c r="C17" s="33" t="s">
        <v>498</v>
      </c>
      <c r="D17" s="26"/>
      <c r="E17" s="35" t="s">
        <v>499</v>
      </c>
      <c r="F17" s="20">
        <f t="shared" si="1"/>
        <v>1</v>
      </c>
      <c r="G17" s="33">
        <v>1</v>
      </c>
      <c r="H17" s="25">
        <f t="shared" si="2"/>
        <v>100</v>
      </c>
      <c r="I17" s="26"/>
      <c r="J17" s="26"/>
      <c r="K17" s="26"/>
      <c r="L17" s="16"/>
      <c r="M17" s="26"/>
      <c r="N17" s="26"/>
      <c r="O17" s="26"/>
      <c r="P17" s="26">
        <v>100</v>
      </c>
      <c r="Q17" s="26"/>
      <c r="R17" s="26"/>
      <c r="S17" s="26"/>
      <c r="T17" s="26"/>
      <c r="U17" s="26"/>
      <c r="V17" s="26"/>
      <c r="W17" s="26"/>
      <c r="X17" s="26"/>
      <c r="Y17" s="26"/>
      <c r="Z17" s="19">
        <f t="shared" si="15"/>
        <v>100</v>
      </c>
      <c r="AA17" s="7">
        <f>SUM(LARGE(AB17:AN17,{1,2,3,4,5,6,7,8}))</f>
        <v>100</v>
      </c>
      <c r="AB17" s="7">
        <f t="shared" si="3"/>
        <v>0</v>
      </c>
      <c r="AC17" s="7">
        <f t="shared" si="4"/>
        <v>0</v>
      </c>
      <c r="AD17" s="7">
        <f t="shared" si="5"/>
        <v>0</v>
      </c>
      <c r="AE17" s="7">
        <f t="shared" si="6"/>
        <v>0</v>
      </c>
      <c r="AF17" s="7">
        <f t="shared" si="7"/>
        <v>100</v>
      </c>
      <c r="AG17" s="7">
        <f t="shared" si="8"/>
        <v>0</v>
      </c>
      <c r="AH17" s="7">
        <f t="shared" si="9"/>
        <v>0</v>
      </c>
      <c r="AI17" s="7">
        <f t="shared" si="10"/>
        <v>0</v>
      </c>
      <c r="AJ17" s="7">
        <f t="shared" si="11"/>
        <v>0</v>
      </c>
      <c r="AK17" s="7">
        <f t="shared" si="12"/>
        <v>0</v>
      </c>
      <c r="AL17" s="7">
        <f t="shared" si="13"/>
        <v>0</v>
      </c>
      <c r="AM17" s="7">
        <f t="shared" si="14"/>
        <v>0</v>
      </c>
    </row>
    <row r="18" spans="1:39" s="11" customFormat="1" ht="15">
      <c r="A18" s="26">
        <v>15</v>
      </c>
      <c r="B18" s="33" t="s">
        <v>91</v>
      </c>
      <c r="C18" s="33" t="s">
        <v>77</v>
      </c>
      <c r="D18" s="26"/>
      <c r="E18" s="35"/>
      <c r="F18" s="20">
        <f t="shared" si="1"/>
        <v>1</v>
      </c>
      <c r="G18" s="33">
        <v>1</v>
      </c>
      <c r="H18" s="25">
        <f t="shared" si="2"/>
        <v>94.78</v>
      </c>
      <c r="I18" s="26"/>
      <c r="J18" s="26"/>
      <c r="K18" s="26"/>
      <c r="L18" s="1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94.78</v>
      </c>
      <c r="X18" s="26"/>
      <c r="Y18" s="26"/>
      <c r="Z18" s="19">
        <f t="shared" si="15"/>
        <v>94.78</v>
      </c>
      <c r="AA18" s="7">
        <f>SUM(LARGE(AB18:AN18,{1,2,3,4,5,6,7,8}))</f>
        <v>94.78</v>
      </c>
      <c r="AB18" s="7">
        <f t="shared" si="3"/>
        <v>0</v>
      </c>
      <c r="AC18" s="7">
        <f t="shared" si="4"/>
        <v>0</v>
      </c>
      <c r="AD18" s="7">
        <f t="shared" si="5"/>
        <v>0</v>
      </c>
      <c r="AE18" s="7">
        <f t="shared" si="6"/>
        <v>0</v>
      </c>
      <c r="AF18" s="7">
        <f t="shared" si="7"/>
        <v>94.78</v>
      </c>
      <c r="AG18" s="7">
        <f t="shared" si="8"/>
        <v>0</v>
      </c>
      <c r="AH18" s="7">
        <f t="shared" si="9"/>
        <v>0</v>
      </c>
      <c r="AI18" s="7">
        <f t="shared" si="10"/>
        <v>0</v>
      </c>
      <c r="AJ18" s="7">
        <f t="shared" si="11"/>
        <v>0</v>
      </c>
      <c r="AK18" s="7">
        <f t="shared" si="12"/>
        <v>0</v>
      </c>
      <c r="AL18" s="7">
        <f t="shared" si="13"/>
        <v>0</v>
      </c>
      <c r="AM18" s="7">
        <f t="shared" si="14"/>
        <v>0</v>
      </c>
    </row>
    <row r="19" spans="1:39" s="11" customFormat="1" ht="15">
      <c r="A19" s="26">
        <v>16</v>
      </c>
      <c r="B19" s="33" t="s">
        <v>769</v>
      </c>
      <c r="C19" s="33" t="s">
        <v>770</v>
      </c>
      <c r="D19" s="26"/>
      <c r="E19" s="35" t="s">
        <v>60</v>
      </c>
      <c r="F19" s="20">
        <f t="shared" si="1"/>
        <v>1</v>
      </c>
      <c r="G19" s="33">
        <v>1</v>
      </c>
      <c r="H19" s="25">
        <f t="shared" si="2"/>
        <v>92.22</v>
      </c>
      <c r="I19" s="26"/>
      <c r="J19" s="26"/>
      <c r="K19" s="26"/>
      <c r="L19" s="1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>
        <v>92.22</v>
      </c>
      <c r="Z19" s="19">
        <f t="shared" si="15"/>
        <v>92.22</v>
      </c>
      <c r="AA19" s="7">
        <f>SUM(LARGE(AB19:AN19,{1,2,3,4,5,6,7,8}))</f>
        <v>92.22</v>
      </c>
      <c r="AB19" s="7">
        <f t="shared" si="3"/>
        <v>0</v>
      </c>
      <c r="AC19" s="7">
        <f t="shared" si="4"/>
        <v>0</v>
      </c>
      <c r="AD19" s="7">
        <f t="shared" si="5"/>
        <v>0</v>
      </c>
      <c r="AE19" s="7">
        <f t="shared" si="6"/>
        <v>0</v>
      </c>
      <c r="AF19" s="7">
        <f t="shared" si="7"/>
        <v>92.22</v>
      </c>
      <c r="AG19" s="7">
        <f t="shared" si="8"/>
        <v>0</v>
      </c>
      <c r="AH19" s="7">
        <f t="shared" si="9"/>
        <v>0</v>
      </c>
      <c r="AI19" s="7">
        <f t="shared" si="10"/>
        <v>0</v>
      </c>
      <c r="AJ19" s="7">
        <f t="shared" si="11"/>
        <v>0</v>
      </c>
      <c r="AK19" s="7">
        <f t="shared" si="12"/>
        <v>0</v>
      </c>
      <c r="AL19" s="7">
        <f t="shared" si="13"/>
        <v>0</v>
      </c>
      <c r="AM19" s="7">
        <f t="shared" si="14"/>
        <v>0</v>
      </c>
    </row>
    <row r="20" spans="1:39" s="11" customFormat="1" ht="15">
      <c r="A20" s="26">
        <v>17</v>
      </c>
      <c r="B20" s="33" t="s">
        <v>286</v>
      </c>
      <c r="C20" s="33" t="s">
        <v>287</v>
      </c>
      <c r="D20" s="26"/>
      <c r="E20" s="35" t="s">
        <v>288</v>
      </c>
      <c r="F20" s="20">
        <f t="shared" si="1"/>
        <v>1</v>
      </c>
      <c r="G20" s="33">
        <v>1</v>
      </c>
      <c r="H20" s="25">
        <f t="shared" si="2"/>
        <v>87.62</v>
      </c>
      <c r="I20" s="26">
        <v>87.62</v>
      </c>
      <c r="J20" s="26"/>
      <c r="K20" s="26"/>
      <c r="L20" s="1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9">
        <f t="shared" si="15"/>
        <v>87.62</v>
      </c>
      <c r="AA20" s="7">
        <f>SUM(LARGE(AB20:AN20,{1,2,3,4,5,6,7,8}))</f>
        <v>87.62</v>
      </c>
      <c r="AB20" s="7">
        <f t="shared" si="3"/>
        <v>87.62</v>
      </c>
      <c r="AC20" s="7">
        <f t="shared" si="4"/>
        <v>0</v>
      </c>
      <c r="AD20" s="7">
        <f t="shared" si="5"/>
        <v>0</v>
      </c>
      <c r="AE20" s="7">
        <f t="shared" si="6"/>
        <v>0</v>
      </c>
      <c r="AF20" s="7">
        <f t="shared" si="7"/>
        <v>0</v>
      </c>
      <c r="AG20" s="7">
        <f t="shared" si="8"/>
        <v>0</v>
      </c>
      <c r="AH20" s="7">
        <f t="shared" si="9"/>
        <v>0</v>
      </c>
      <c r="AI20" s="7">
        <f t="shared" si="10"/>
        <v>0</v>
      </c>
      <c r="AJ20" s="7">
        <f t="shared" si="11"/>
        <v>0</v>
      </c>
      <c r="AK20" s="7">
        <f t="shared" si="12"/>
        <v>0</v>
      </c>
      <c r="AL20" s="7">
        <f t="shared" si="13"/>
        <v>0</v>
      </c>
      <c r="AM20" s="7">
        <f t="shared" si="14"/>
        <v>0</v>
      </c>
    </row>
    <row r="21" spans="1:39" s="11" customFormat="1" ht="15">
      <c r="A21" s="26">
        <v>18</v>
      </c>
      <c r="B21" s="33" t="s">
        <v>72</v>
      </c>
      <c r="C21" s="33" t="s">
        <v>771</v>
      </c>
      <c r="D21" s="26"/>
      <c r="E21" s="35" t="s">
        <v>60</v>
      </c>
      <c r="F21" s="20">
        <f t="shared" si="1"/>
        <v>1</v>
      </c>
      <c r="G21" s="33">
        <v>1</v>
      </c>
      <c r="H21" s="25">
        <f t="shared" si="2"/>
        <v>85.91</v>
      </c>
      <c r="I21" s="26"/>
      <c r="J21" s="26"/>
      <c r="K21" s="26"/>
      <c r="L21" s="1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v>85.91</v>
      </c>
      <c r="Z21" s="19">
        <f t="shared" si="15"/>
        <v>85.91</v>
      </c>
      <c r="AA21" s="7">
        <f>SUM(LARGE(AB21:AN21,{1,2,3,4,5,6,7,8}))</f>
        <v>85.91</v>
      </c>
      <c r="AB21" s="7">
        <f t="shared" si="3"/>
        <v>0</v>
      </c>
      <c r="AC21" s="7">
        <f t="shared" si="4"/>
        <v>0</v>
      </c>
      <c r="AD21" s="7">
        <f t="shared" si="5"/>
        <v>0</v>
      </c>
      <c r="AE21" s="7">
        <f t="shared" si="6"/>
        <v>0</v>
      </c>
      <c r="AF21" s="7">
        <f t="shared" si="7"/>
        <v>85.91</v>
      </c>
      <c r="AG21" s="7">
        <f t="shared" si="8"/>
        <v>0</v>
      </c>
      <c r="AH21" s="7">
        <f t="shared" si="9"/>
        <v>0</v>
      </c>
      <c r="AI21" s="7">
        <f t="shared" si="10"/>
        <v>0</v>
      </c>
      <c r="AJ21" s="7">
        <f t="shared" si="11"/>
        <v>0</v>
      </c>
      <c r="AK21" s="7">
        <f t="shared" si="12"/>
        <v>0</v>
      </c>
      <c r="AL21" s="7">
        <f t="shared" si="13"/>
        <v>0</v>
      </c>
      <c r="AM21" s="7">
        <f t="shared" si="14"/>
        <v>0</v>
      </c>
    </row>
    <row r="22" spans="1:39" s="11" customFormat="1" ht="15">
      <c r="A22" s="26">
        <v>19</v>
      </c>
      <c r="B22" s="33" t="s">
        <v>773</v>
      </c>
      <c r="C22" s="33" t="s">
        <v>772</v>
      </c>
      <c r="D22" s="26"/>
      <c r="E22" s="35"/>
      <c r="F22" s="20">
        <f t="shared" si="1"/>
        <v>1</v>
      </c>
      <c r="G22" s="33">
        <v>1</v>
      </c>
      <c r="H22" s="25">
        <f t="shared" si="2"/>
        <v>85.56</v>
      </c>
      <c r="I22" s="26"/>
      <c r="J22" s="26"/>
      <c r="K22" s="26"/>
      <c r="L22" s="1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>
        <v>85.56</v>
      </c>
      <c r="Z22" s="19">
        <f t="shared" si="15"/>
        <v>85.56</v>
      </c>
      <c r="AA22" s="7">
        <f>SUM(LARGE(AB22:AN22,{1,2,3,4,5,6,7,8}))</f>
        <v>85.56</v>
      </c>
      <c r="AB22" s="7">
        <f t="shared" si="3"/>
        <v>0</v>
      </c>
      <c r="AC22" s="7">
        <f t="shared" si="4"/>
        <v>0</v>
      </c>
      <c r="AD22" s="7">
        <f t="shared" si="5"/>
        <v>0</v>
      </c>
      <c r="AE22" s="7">
        <f t="shared" si="6"/>
        <v>0</v>
      </c>
      <c r="AF22" s="7">
        <f t="shared" si="7"/>
        <v>85.56</v>
      </c>
      <c r="AG22" s="7">
        <f t="shared" si="8"/>
        <v>0</v>
      </c>
      <c r="AH22" s="7">
        <f t="shared" si="9"/>
        <v>0</v>
      </c>
      <c r="AI22" s="7">
        <f t="shared" si="10"/>
        <v>0</v>
      </c>
      <c r="AJ22" s="7">
        <f t="shared" si="11"/>
        <v>0</v>
      </c>
      <c r="AK22" s="7">
        <f t="shared" si="12"/>
        <v>0</v>
      </c>
      <c r="AL22" s="7">
        <f t="shared" si="13"/>
        <v>0</v>
      </c>
      <c r="AM22" s="7">
        <f t="shared" si="14"/>
        <v>0</v>
      </c>
    </row>
    <row r="23" spans="1:39" s="11" customFormat="1" ht="15">
      <c r="A23" s="26">
        <v>20</v>
      </c>
      <c r="B23" s="33" t="s">
        <v>615</v>
      </c>
      <c r="C23" s="33" t="s">
        <v>616</v>
      </c>
      <c r="D23" s="26"/>
      <c r="E23" s="35" t="s">
        <v>478</v>
      </c>
      <c r="F23" s="20">
        <f t="shared" si="1"/>
        <v>1</v>
      </c>
      <c r="G23" s="33">
        <v>1</v>
      </c>
      <c r="H23" s="25">
        <f t="shared" si="2"/>
        <v>82.98</v>
      </c>
      <c r="I23" s="26"/>
      <c r="J23" s="26"/>
      <c r="K23" s="26"/>
      <c r="L23" s="16"/>
      <c r="M23" s="26"/>
      <c r="N23" s="26"/>
      <c r="O23" s="26"/>
      <c r="P23" s="26"/>
      <c r="Q23" s="26"/>
      <c r="R23" s="26"/>
      <c r="S23" s="26"/>
      <c r="T23" s="26">
        <v>82.98</v>
      </c>
      <c r="U23" s="26"/>
      <c r="V23" s="26"/>
      <c r="W23" s="26"/>
      <c r="X23" s="26"/>
      <c r="Y23" s="26"/>
      <c r="Z23" s="19">
        <f t="shared" si="15"/>
        <v>82.98</v>
      </c>
      <c r="AA23" s="7">
        <f>SUM(LARGE(AB23:AN23,{1,2,3,4,5,6,7,8}))</f>
        <v>82.98</v>
      </c>
      <c r="AB23" s="7">
        <f t="shared" si="3"/>
        <v>0</v>
      </c>
      <c r="AC23" s="7">
        <f t="shared" si="4"/>
        <v>0</v>
      </c>
      <c r="AD23" s="7">
        <f t="shared" si="5"/>
        <v>0</v>
      </c>
      <c r="AE23" s="7">
        <f t="shared" si="6"/>
        <v>0</v>
      </c>
      <c r="AF23" s="7">
        <f t="shared" si="7"/>
        <v>82.98</v>
      </c>
      <c r="AG23" s="7">
        <f t="shared" si="8"/>
        <v>0</v>
      </c>
      <c r="AH23" s="7">
        <f t="shared" si="9"/>
        <v>0</v>
      </c>
      <c r="AI23" s="7">
        <f t="shared" si="10"/>
        <v>0</v>
      </c>
      <c r="AJ23" s="7">
        <f t="shared" si="11"/>
        <v>0</v>
      </c>
      <c r="AK23" s="7">
        <f t="shared" si="12"/>
        <v>0</v>
      </c>
      <c r="AL23" s="7">
        <f t="shared" si="13"/>
        <v>0</v>
      </c>
      <c r="AM23" s="7">
        <f t="shared" si="14"/>
        <v>0</v>
      </c>
    </row>
    <row r="24" spans="1:39" s="11" customFormat="1" ht="15">
      <c r="A24" s="26">
        <v>21</v>
      </c>
      <c r="B24" s="33" t="s">
        <v>155</v>
      </c>
      <c r="C24" s="33" t="s">
        <v>774</v>
      </c>
      <c r="D24" s="26"/>
      <c r="E24" s="35" t="s">
        <v>775</v>
      </c>
      <c r="F24" s="20">
        <f t="shared" si="1"/>
        <v>1</v>
      </c>
      <c r="G24" s="33">
        <v>1</v>
      </c>
      <c r="H24" s="25">
        <f t="shared" si="2"/>
        <v>82.92</v>
      </c>
      <c r="I24" s="26"/>
      <c r="J24" s="26"/>
      <c r="K24" s="26"/>
      <c r="L24" s="1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82.92</v>
      </c>
      <c r="Z24" s="19">
        <f t="shared" si="15"/>
        <v>82.92</v>
      </c>
      <c r="AA24" s="7">
        <f>SUM(LARGE(AB24:AN24,{1,2,3,4,5,6,7,8}))</f>
        <v>82.92</v>
      </c>
      <c r="AB24" s="7">
        <f t="shared" si="3"/>
        <v>0</v>
      </c>
      <c r="AC24" s="7">
        <f t="shared" si="4"/>
        <v>0</v>
      </c>
      <c r="AD24" s="7">
        <f t="shared" si="5"/>
        <v>0</v>
      </c>
      <c r="AE24" s="7">
        <f t="shared" si="6"/>
        <v>0</v>
      </c>
      <c r="AF24" s="7">
        <f t="shared" si="7"/>
        <v>82.92</v>
      </c>
      <c r="AG24" s="7">
        <f t="shared" si="8"/>
        <v>0</v>
      </c>
      <c r="AH24" s="7">
        <f t="shared" si="9"/>
        <v>0</v>
      </c>
      <c r="AI24" s="7">
        <f t="shared" si="10"/>
        <v>0</v>
      </c>
      <c r="AJ24" s="7">
        <f t="shared" si="11"/>
        <v>0</v>
      </c>
      <c r="AK24" s="7">
        <f t="shared" si="12"/>
        <v>0</v>
      </c>
      <c r="AL24" s="7">
        <f t="shared" si="13"/>
        <v>0</v>
      </c>
      <c r="AM24" s="7">
        <f t="shared" si="14"/>
        <v>0</v>
      </c>
    </row>
    <row r="25" spans="1:39" s="11" customFormat="1" ht="15">
      <c r="A25" s="26">
        <v>22</v>
      </c>
      <c r="B25" s="33" t="s">
        <v>241</v>
      </c>
      <c r="C25" s="33" t="s">
        <v>292</v>
      </c>
      <c r="D25" s="26"/>
      <c r="E25" s="35" t="s">
        <v>60</v>
      </c>
      <c r="F25" s="20">
        <f t="shared" si="1"/>
        <v>1</v>
      </c>
      <c r="G25" s="33">
        <v>1</v>
      </c>
      <c r="H25" s="25">
        <f t="shared" si="2"/>
        <v>74.28</v>
      </c>
      <c r="I25" s="26">
        <v>74.28</v>
      </c>
      <c r="J25" s="26"/>
      <c r="K25" s="26"/>
      <c r="L25" s="1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9">
        <f t="shared" si="15"/>
        <v>74.28</v>
      </c>
      <c r="AA25" s="7">
        <f>SUM(LARGE(AB25:AN25,{1,2,3,4,5,6,7,8}))</f>
        <v>74.28</v>
      </c>
      <c r="AB25" s="7">
        <f t="shared" si="3"/>
        <v>74.28</v>
      </c>
      <c r="AC25" s="7">
        <f t="shared" si="4"/>
        <v>0</v>
      </c>
      <c r="AD25" s="7">
        <f t="shared" si="5"/>
        <v>0</v>
      </c>
      <c r="AE25" s="7">
        <f t="shared" si="6"/>
        <v>0</v>
      </c>
      <c r="AF25" s="7">
        <f t="shared" si="7"/>
        <v>0</v>
      </c>
      <c r="AG25" s="7">
        <f t="shared" si="8"/>
        <v>0</v>
      </c>
      <c r="AH25" s="7">
        <f t="shared" si="9"/>
        <v>0</v>
      </c>
      <c r="AI25" s="7">
        <f t="shared" si="10"/>
        <v>0</v>
      </c>
      <c r="AJ25" s="7">
        <f t="shared" si="11"/>
        <v>0</v>
      </c>
      <c r="AK25" s="7">
        <f t="shared" si="12"/>
        <v>0</v>
      </c>
      <c r="AL25" s="7">
        <f t="shared" si="13"/>
        <v>0</v>
      </c>
      <c r="AM25" s="7">
        <f t="shared" si="14"/>
        <v>0</v>
      </c>
    </row>
    <row r="26" spans="1:39" s="11" customFormat="1" ht="15">
      <c r="A26" s="26">
        <v>23</v>
      </c>
      <c r="B26" s="33" t="s">
        <v>293</v>
      </c>
      <c r="C26" s="33" t="s">
        <v>269</v>
      </c>
      <c r="D26" s="26"/>
      <c r="E26" s="35" t="s">
        <v>60</v>
      </c>
      <c r="F26" s="20">
        <f t="shared" si="1"/>
        <v>1</v>
      </c>
      <c r="G26" s="33">
        <v>1</v>
      </c>
      <c r="H26" s="25">
        <f t="shared" si="2"/>
        <v>64.77</v>
      </c>
      <c r="I26" s="26">
        <v>64.77</v>
      </c>
      <c r="J26" s="26"/>
      <c r="K26" s="26"/>
      <c r="L26" s="1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9">
        <f t="shared" si="15"/>
        <v>64.77</v>
      </c>
      <c r="AA26" s="7">
        <f>SUM(LARGE(AB26:AN26,{1,2,3,4,5,6,7,8}))</f>
        <v>64.77</v>
      </c>
      <c r="AB26" s="7">
        <f t="shared" si="3"/>
        <v>64.77</v>
      </c>
      <c r="AC26" s="7">
        <f t="shared" si="4"/>
        <v>0</v>
      </c>
      <c r="AD26" s="7">
        <f t="shared" si="5"/>
        <v>0</v>
      </c>
      <c r="AE26" s="7">
        <f t="shared" si="6"/>
        <v>0</v>
      </c>
      <c r="AF26" s="7">
        <f t="shared" si="7"/>
        <v>0</v>
      </c>
      <c r="AG26" s="7">
        <f t="shared" si="8"/>
        <v>0</v>
      </c>
      <c r="AH26" s="7">
        <f t="shared" si="9"/>
        <v>0</v>
      </c>
      <c r="AI26" s="7">
        <f t="shared" si="10"/>
        <v>0</v>
      </c>
      <c r="AJ26" s="7">
        <f t="shared" si="11"/>
        <v>0</v>
      </c>
      <c r="AK26" s="7">
        <f t="shared" si="12"/>
        <v>0</v>
      </c>
      <c r="AL26" s="7">
        <f t="shared" si="13"/>
        <v>0</v>
      </c>
      <c r="AM26" s="7">
        <f t="shared" si="14"/>
        <v>0</v>
      </c>
    </row>
    <row r="27" spans="1:39" s="11" customFormat="1" ht="15">
      <c r="A27" s="26"/>
      <c r="B27" s="33"/>
      <c r="C27" s="33"/>
      <c r="D27" s="26"/>
      <c r="E27" s="35"/>
      <c r="F27" s="33"/>
      <c r="G27" s="33"/>
      <c r="H27" s="16"/>
      <c r="I27" s="26"/>
      <c r="J27" s="26"/>
      <c r="K27" s="26"/>
      <c r="L27" s="1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9">
        <f t="shared" si="15"/>
        <v>0</v>
      </c>
      <c r="AA27" s="7">
        <f>SUM(LARGE(AB27:AN27,{1,2,3,4,5,6,7,8}))</f>
        <v>0</v>
      </c>
      <c r="AB27" s="7">
        <f t="shared" si="3"/>
        <v>0</v>
      </c>
      <c r="AC27" s="7">
        <f t="shared" si="4"/>
        <v>0</v>
      </c>
      <c r="AD27" s="7">
        <f t="shared" si="5"/>
        <v>0</v>
      </c>
      <c r="AE27" s="7">
        <f t="shared" si="6"/>
        <v>0</v>
      </c>
      <c r="AF27" s="7">
        <f t="shared" si="7"/>
        <v>0</v>
      </c>
      <c r="AG27" s="7">
        <f t="shared" si="8"/>
        <v>0</v>
      </c>
      <c r="AH27" s="7">
        <f t="shared" si="9"/>
        <v>0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</row>
    <row r="28" spans="5:39" s="11" customFormat="1" ht="15">
      <c r="E28" s="13"/>
      <c r="F28" s="14"/>
      <c r="G28" s="14"/>
      <c r="H28" s="10"/>
      <c r="L28" s="10"/>
      <c r="Z28" s="1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5:39" s="11" customFormat="1" ht="15">
      <c r="E29" s="13"/>
      <c r="F29" s="14"/>
      <c r="G29" s="14"/>
      <c r="H29" s="10"/>
      <c r="L29" s="10"/>
      <c r="Z29" s="1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5:39" s="11" customFormat="1" ht="15">
      <c r="E30" s="13"/>
      <c r="F30" s="14"/>
      <c r="G30" s="14"/>
      <c r="H30" s="10"/>
      <c r="L30" s="10"/>
      <c r="Z30" s="12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5:39" s="11" customFormat="1" ht="15">
      <c r="E31" s="13"/>
      <c r="F31" s="14"/>
      <c r="G31" s="14"/>
      <c r="H31" s="10"/>
      <c r="L31" s="10"/>
      <c r="Z31" s="1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5:39" s="11" customFormat="1" ht="15">
      <c r="E32" s="13"/>
      <c r="F32" s="14"/>
      <c r="G32" s="14"/>
      <c r="H32" s="10"/>
      <c r="L32" s="10"/>
      <c r="Z32" s="1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5:39" s="11" customFormat="1" ht="15">
      <c r="E33" s="13"/>
      <c r="F33" s="14"/>
      <c r="G33" s="14"/>
      <c r="H33" s="10"/>
      <c r="L33" s="10"/>
      <c r="Z33" s="1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5:39" s="11" customFormat="1" ht="15">
      <c r="E34" s="13"/>
      <c r="F34" s="14"/>
      <c r="G34" s="14"/>
      <c r="H34" s="10"/>
      <c r="L34" s="10"/>
      <c r="Z34" s="1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5:39" s="11" customFormat="1" ht="15">
      <c r="E35" s="13"/>
      <c r="F35" s="14"/>
      <c r="G35" s="14"/>
      <c r="H35" s="10"/>
      <c r="L35" s="10"/>
      <c r="Z35" s="1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5:39" s="11" customFormat="1" ht="15">
      <c r="E36" s="13"/>
      <c r="F36" s="14"/>
      <c r="G36" s="14"/>
      <c r="H36" s="10"/>
      <c r="L36" s="10"/>
      <c r="Z36" s="1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5:39" s="11" customFormat="1" ht="15">
      <c r="E37" s="13"/>
      <c r="F37" s="14"/>
      <c r="G37" s="14"/>
      <c r="H37" s="10"/>
      <c r="L37" s="10"/>
      <c r="Z37" s="1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5:39" s="11" customFormat="1" ht="15">
      <c r="E38" s="13"/>
      <c r="F38" s="14"/>
      <c r="G38" s="14"/>
      <c r="H38" s="10"/>
      <c r="L38" s="10"/>
      <c r="Z38" s="1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5:39" s="11" customFormat="1" ht="15">
      <c r="E39" s="13"/>
      <c r="F39" s="14"/>
      <c r="G39" s="14"/>
      <c r="H39" s="10"/>
      <c r="L39" s="10"/>
      <c r="Z39" s="1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5:39" s="11" customFormat="1" ht="15">
      <c r="E40" s="13"/>
      <c r="F40" s="14"/>
      <c r="G40" s="14"/>
      <c r="H40" s="10"/>
      <c r="L40" s="10"/>
      <c r="Z40" s="1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5:39" s="11" customFormat="1" ht="15">
      <c r="E41" s="13"/>
      <c r="F41" s="14"/>
      <c r="G41" s="14"/>
      <c r="H41" s="10"/>
      <c r="L41" s="10"/>
      <c r="Z41" s="1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5:39" s="11" customFormat="1" ht="15">
      <c r="E42" s="13"/>
      <c r="F42" s="14"/>
      <c r="G42" s="14"/>
      <c r="H42" s="10"/>
      <c r="L42" s="10"/>
      <c r="Z42" s="1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5:39" s="11" customFormat="1" ht="15">
      <c r="E43" s="13"/>
      <c r="F43" s="14"/>
      <c r="G43" s="14"/>
      <c r="H43" s="10"/>
      <c r="L43" s="10"/>
      <c r="Z43" s="1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5:39" s="11" customFormat="1" ht="15">
      <c r="E44" s="13"/>
      <c r="F44" s="14"/>
      <c r="G44" s="14"/>
      <c r="H44" s="10"/>
      <c r="L44" s="10"/>
      <c r="Z44" s="1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5:39" s="11" customFormat="1" ht="15">
      <c r="E45" s="13"/>
      <c r="F45" s="14"/>
      <c r="G45" s="14"/>
      <c r="H45" s="10"/>
      <c r="L45" s="10"/>
      <c r="Z45" s="1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5:39" s="11" customFormat="1" ht="15">
      <c r="E46" s="13"/>
      <c r="F46" s="14"/>
      <c r="G46" s="14"/>
      <c r="H46" s="10"/>
      <c r="L46" s="10"/>
      <c r="Z46" s="1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5:39" s="11" customFormat="1" ht="15">
      <c r="E47" s="13"/>
      <c r="F47" s="14"/>
      <c r="G47" s="14"/>
      <c r="H47" s="10"/>
      <c r="L47" s="10"/>
      <c r="Z47" s="1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5:39" s="11" customFormat="1" ht="15">
      <c r="E48" s="13"/>
      <c r="F48" s="14"/>
      <c r="G48" s="14"/>
      <c r="H48" s="10"/>
      <c r="L48" s="10"/>
      <c r="Z48" s="1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5:39" s="11" customFormat="1" ht="15">
      <c r="E49" s="13"/>
      <c r="F49" s="14"/>
      <c r="G49" s="14"/>
      <c r="H49" s="10"/>
      <c r="L49" s="10"/>
      <c r="Z49" s="1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5:39" s="11" customFormat="1" ht="15">
      <c r="E50" s="13"/>
      <c r="F50" s="14"/>
      <c r="G50" s="14"/>
      <c r="H50" s="10"/>
      <c r="L50" s="10"/>
      <c r="Z50" s="1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5:39" s="11" customFormat="1" ht="15">
      <c r="E51" s="13"/>
      <c r="F51" s="14"/>
      <c r="G51" s="14"/>
      <c r="H51" s="10"/>
      <c r="L51" s="10"/>
      <c r="Z51" s="1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5:39" s="11" customFormat="1" ht="15">
      <c r="E52" s="13"/>
      <c r="F52" s="14"/>
      <c r="G52" s="14"/>
      <c r="H52" s="10"/>
      <c r="L52" s="10"/>
      <c r="Z52" s="1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5:39" s="11" customFormat="1" ht="15">
      <c r="E53" s="13"/>
      <c r="F53" s="14"/>
      <c r="G53" s="14"/>
      <c r="H53" s="10"/>
      <c r="L53" s="10"/>
      <c r="Z53" s="1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5:39" s="11" customFormat="1" ht="15">
      <c r="E54" s="13"/>
      <c r="F54" s="14"/>
      <c r="G54" s="14"/>
      <c r="H54" s="10"/>
      <c r="L54" s="10"/>
      <c r="Z54" s="1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5:39" s="11" customFormat="1" ht="15">
      <c r="E55" s="13"/>
      <c r="F55" s="14"/>
      <c r="G55" s="14"/>
      <c r="H55" s="10"/>
      <c r="L55" s="10"/>
      <c r="Z55" s="1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5:39" s="11" customFormat="1" ht="15">
      <c r="E56" s="13"/>
      <c r="F56" s="14"/>
      <c r="G56" s="14"/>
      <c r="H56" s="10"/>
      <c r="L56" s="10"/>
      <c r="Z56" s="1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5:39" s="11" customFormat="1" ht="15">
      <c r="E57" s="13"/>
      <c r="F57" s="14"/>
      <c r="G57" s="14"/>
      <c r="H57" s="10"/>
      <c r="L57" s="10"/>
      <c r="Z57" s="1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5:39" s="11" customFormat="1" ht="15">
      <c r="E58" s="13"/>
      <c r="F58" s="14"/>
      <c r="G58" s="14"/>
      <c r="H58" s="10"/>
      <c r="L58" s="10"/>
      <c r="Z58" s="1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5:39" s="11" customFormat="1" ht="15">
      <c r="E59" s="13"/>
      <c r="F59" s="14"/>
      <c r="G59" s="14"/>
      <c r="H59" s="10"/>
      <c r="L59" s="10"/>
      <c r="Z59" s="1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5:39" s="11" customFormat="1" ht="15">
      <c r="E60" s="13"/>
      <c r="F60" s="14"/>
      <c r="G60" s="14"/>
      <c r="H60" s="10"/>
      <c r="L60" s="10"/>
      <c r="Z60" s="1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5:39" s="11" customFormat="1" ht="15">
      <c r="E61" s="13"/>
      <c r="F61" s="14"/>
      <c r="G61" s="14"/>
      <c r="H61" s="10"/>
      <c r="L61" s="10"/>
      <c r="Z61" s="1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5:39" s="11" customFormat="1" ht="15">
      <c r="E62" s="13"/>
      <c r="F62" s="14"/>
      <c r="G62" s="14"/>
      <c r="H62" s="10"/>
      <c r="L62" s="10"/>
      <c r="Z62" s="1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5:39" s="11" customFormat="1" ht="15">
      <c r="E63" s="13"/>
      <c r="F63" s="14"/>
      <c r="G63" s="14"/>
      <c r="H63" s="10"/>
      <c r="L63" s="10"/>
      <c r="Z63" s="1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5:39" s="11" customFormat="1" ht="15">
      <c r="E64" s="13"/>
      <c r="F64" s="14"/>
      <c r="G64" s="14"/>
      <c r="H64" s="10"/>
      <c r="L64" s="10"/>
      <c r="Z64" s="1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5:39" s="11" customFormat="1" ht="15">
      <c r="E65" s="13"/>
      <c r="F65" s="14"/>
      <c r="G65" s="14"/>
      <c r="H65" s="10"/>
      <c r="L65" s="10"/>
      <c r="Z65" s="1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5:39" s="11" customFormat="1" ht="15">
      <c r="E66" s="13"/>
      <c r="F66" s="14"/>
      <c r="G66" s="14"/>
      <c r="H66" s="10"/>
      <c r="L66" s="10"/>
      <c r="Z66" s="1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5:39" s="11" customFormat="1" ht="15">
      <c r="E67" s="13"/>
      <c r="F67" s="14"/>
      <c r="G67" s="14"/>
      <c r="H67" s="10"/>
      <c r="L67" s="10"/>
      <c r="Z67" s="1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5:39" s="11" customFormat="1" ht="15">
      <c r="E68" s="13"/>
      <c r="F68" s="14"/>
      <c r="G68" s="14"/>
      <c r="H68" s="10"/>
      <c r="L68" s="10"/>
      <c r="Z68" s="1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5:39" s="11" customFormat="1" ht="15">
      <c r="E69" s="13"/>
      <c r="F69" s="14"/>
      <c r="G69" s="14"/>
      <c r="H69" s="10"/>
      <c r="L69" s="10"/>
      <c r="Z69" s="1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5:39" s="11" customFormat="1" ht="15">
      <c r="E70" s="13"/>
      <c r="F70" s="14"/>
      <c r="G70" s="14"/>
      <c r="H70" s="10"/>
      <c r="L70" s="10"/>
      <c r="Z70" s="1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5:39" s="11" customFormat="1" ht="15">
      <c r="E71" s="13"/>
      <c r="F71" s="14"/>
      <c r="G71" s="14"/>
      <c r="H71" s="10"/>
      <c r="L71" s="10"/>
      <c r="Z71" s="1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5:39" s="11" customFormat="1" ht="15">
      <c r="E72" s="13"/>
      <c r="F72" s="14"/>
      <c r="G72" s="14"/>
      <c r="H72" s="10"/>
      <c r="L72" s="10"/>
      <c r="Z72" s="1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5:39" s="11" customFormat="1" ht="15">
      <c r="E73" s="13"/>
      <c r="F73" s="14"/>
      <c r="G73" s="14"/>
      <c r="H73" s="10"/>
      <c r="L73" s="10"/>
      <c r="Z73" s="1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5:39" s="11" customFormat="1" ht="15">
      <c r="E74" s="13"/>
      <c r="F74" s="14"/>
      <c r="G74" s="14"/>
      <c r="H74" s="10"/>
      <c r="L74" s="10"/>
      <c r="Z74" s="1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5:39" s="11" customFormat="1" ht="15">
      <c r="E75" s="13"/>
      <c r="F75" s="14"/>
      <c r="G75" s="14"/>
      <c r="H75" s="10"/>
      <c r="L75" s="10"/>
      <c r="Z75" s="1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5:39" s="11" customFormat="1" ht="15">
      <c r="E76" s="13"/>
      <c r="F76" s="14"/>
      <c r="G76" s="14"/>
      <c r="H76" s="10"/>
      <c r="L76" s="10"/>
      <c r="Z76" s="1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5:39" s="11" customFormat="1" ht="15">
      <c r="E77" s="13"/>
      <c r="F77" s="14"/>
      <c r="G77" s="14"/>
      <c r="H77" s="10"/>
      <c r="L77" s="10"/>
      <c r="Z77" s="1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5:39" s="11" customFormat="1" ht="15">
      <c r="E78" s="13"/>
      <c r="F78" s="14"/>
      <c r="G78" s="14"/>
      <c r="H78" s="10"/>
      <c r="L78" s="10"/>
      <c r="Z78" s="1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5:39" s="11" customFormat="1" ht="15">
      <c r="E79" s="13"/>
      <c r="F79" s="14"/>
      <c r="G79" s="14"/>
      <c r="H79" s="10"/>
      <c r="L79" s="10"/>
      <c r="Z79" s="1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5:39" s="11" customFormat="1" ht="15">
      <c r="E80" s="13"/>
      <c r="F80" s="14"/>
      <c r="G80" s="14"/>
      <c r="H80" s="10"/>
      <c r="L80" s="10"/>
      <c r="Z80" s="1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5:39" s="11" customFormat="1" ht="15">
      <c r="E81" s="13"/>
      <c r="F81" s="14"/>
      <c r="G81" s="14"/>
      <c r="H81" s="10"/>
      <c r="L81" s="10"/>
      <c r="Z81" s="1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5:39" s="11" customFormat="1" ht="15">
      <c r="E82" s="13"/>
      <c r="F82" s="14"/>
      <c r="G82" s="14"/>
      <c r="H82" s="10"/>
      <c r="L82" s="10"/>
      <c r="Z82" s="1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5:39" s="11" customFormat="1" ht="15">
      <c r="E83" s="13"/>
      <c r="F83" s="14"/>
      <c r="G83" s="14"/>
      <c r="H83" s="10"/>
      <c r="L83" s="10"/>
      <c r="Z83" s="1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5:39" s="11" customFormat="1" ht="15">
      <c r="E84" s="13"/>
      <c r="F84" s="14"/>
      <c r="G84" s="14"/>
      <c r="H84" s="10"/>
      <c r="L84" s="10"/>
      <c r="Z84" s="1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5:39" s="11" customFormat="1" ht="15">
      <c r="E85" s="13"/>
      <c r="F85" s="14"/>
      <c r="G85" s="14"/>
      <c r="H85" s="10"/>
      <c r="L85" s="10"/>
      <c r="Z85" s="1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5:39" s="11" customFormat="1" ht="15">
      <c r="E86" s="13"/>
      <c r="F86" s="14"/>
      <c r="G86" s="14"/>
      <c r="H86" s="10"/>
      <c r="L86" s="10"/>
      <c r="Z86" s="1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5:39" s="11" customFormat="1" ht="15">
      <c r="E87" s="13"/>
      <c r="F87" s="14"/>
      <c r="G87" s="14"/>
      <c r="H87" s="10"/>
      <c r="L87" s="10"/>
      <c r="Z87" s="1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5:39" s="11" customFormat="1" ht="15">
      <c r="E88" s="13"/>
      <c r="F88" s="14"/>
      <c r="G88" s="14"/>
      <c r="H88" s="10"/>
      <c r="L88" s="10"/>
      <c r="Z88" s="1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5:39" s="11" customFormat="1" ht="15">
      <c r="E89" s="13"/>
      <c r="F89" s="14"/>
      <c r="G89" s="14"/>
      <c r="H89" s="10"/>
      <c r="L89" s="10"/>
      <c r="Z89" s="1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5:39" s="11" customFormat="1" ht="15">
      <c r="E90" s="13"/>
      <c r="F90" s="14"/>
      <c r="G90" s="14"/>
      <c r="H90" s="10"/>
      <c r="L90" s="10"/>
      <c r="Z90" s="1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5:39" s="11" customFormat="1" ht="15">
      <c r="E91" s="13"/>
      <c r="F91" s="14"/>
      <c r="G91" s="14"/>
      <c r="H91" s="10"/>
      <c r="L91" s="10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5:39" s="11" customFormat="1" ht="15">
      <c r="E92" s="13"/>
      <c r="F92" s="14"/>
      <c r="G92" s="14"/>
      <c r="H92" s="10"/>
      <c r="L92" s="10"/>
      <c r="Z92" s="1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5:39" s="11" customFormat="1" ht="15">
      <c r="E93" s="13"/>
      <c r="F93" s="14"/>
      <c r="G93" s="14"/>
      <c r="H93" s="10"/>
      <c r="L93" s="10"/>
      <c r="Z93" s="1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5:39" s="11" customFormat="1" ht="15">
      <c r="E94" s="13"/>
      <c r="F94" s="14"/>
      <c r="G94" s="14"/>
      <c r="H94" s="10"/>
      <c r="L94" s="10"/>
      <c r="Z94" s="1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5:39" s="11" customFormat="1" ht="15">
      <c r="E95" s="13"/>
      <c r="F95" s="14"/>
      <c r="G95" s="14"/>
      <c r="H95" s="10"/>
      <c r="K95" s="12"/>
      <c r="L95" s="10"/>
      <c r="Z95" s="1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5:39" s="11" customFormat="1" ht="15">
      <c r="E96" s="13"/>
      <c r="F96" s="14"/>
      <c r="G96" s="14"/>
      <c r="H96" s="10"/>
      <c r="L96" s="10"/>
      <c r="Z96" s="1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5:39" s="11" customFormat="1" ht="15">
      <c r="E97" s="13"/>
      <c r="F97" s="14"/>
      <c r="G97" s="14"/>
      <c r="H97" s="10"/>
      <c r="L97" s="10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5:39" s="11" customFormat="1" ht="15">
      <c r="E98" s="13"/>
      <c r="F98" s="14"/>
      <c r="G98" s="14"/>
      <c r="H98" s="10"/>
      <c r="L98" s="10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5:39" s="11" customFormat="1" ht="15">
      <c r="E99" s="13"/>
      <c r="F99" s="14"/>
      <c r="G99" s="14"/>
      <c r="H99" s="10"/>
      <c r="L99" s="10"/>
      <c r="Z99" s="1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5:39" s="11" customFormat="1" ht="15">
      <c r="E100" s="13"/>
      <c r="F100" s="14"/>
      <c r="G100" s="14"/>
      <c r="H100" s="10"/>
      <c r="L100" s="10"/>
      <c r="Z100" s="1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5:39" s="11" customFormat="1" ht="15">
      <c r="E101" s="13"/>
      <c r="F101" s="14"/>
      <c r="G101" s="14"/>
      <c r="H101" s="10"/>
      <c r="L101" s="10"/>
      <c r="Z101" s="1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5:39" s="11" customFormat="1" ht="15">
      <c r="E102" s="13"/>
      <c r="F102" s="14"/>
      <c r="G102" s="14"/>
      <c r="H102" s="10"/>
      <c r="L102" s="10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5:39" s="11" customFormat="1" ht="15">
      <c r="E103" s="13"/>
      <c r="F103" s="14"/>
      <c r="G103" s="14"/>
      <c r="H103" s="10"/>
      <c r="L103" s="10"/>
      <c r="Z103" s="1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5:39" s="11" customFormat="1" ht="15">
      <c r="E104" s="13"/>
      <c r="F104" s="14"/>
      <c r="G104" s="14"/>
      <c r="H104" s="10"/>
      <c r="L104" s="10"/>
      <c r="Z104" s="1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5:39" s="11" customFormat="1" ht="15">
      <c r="E105" s="13"/>
      <c r="F105" s="14"/>
      <c r="G105" s="14"/>
      <c r="H105" s="10"/>
      <c r="L105" s="10"/>
      <c r="Z105" s="1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5:39" s="11" customFormat="1" ht="15">
      <c r="E106" s="13"/>
      <c r="F106" s="14"/>
      <c r="G106" s="14"/>
      <c r="H106" s="10"/>
      <c r="L106" s="10"/>
      <c r="Z106" s="1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5:39" s="11" customFormat="1" ht="15">
      <c r="E107" s="13"/>
      <c r="F107" s="14"/>
      <c r="G107" s="14"/>
      <c r="H107" s="10"/>
      <c r="L107" s="10"/>
      <c r="Z107" s="1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5:39" s="11" customFormat="1" ht="15">
      <c r="E108" s="13"/>
      <c r="F108" s="14"/>
      <c r="G108" s="14"/>
      <c r="H108" s="10"/>
      <c r="L108" s="10"/>
      <c r="Z108" s="1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5:39" s="11" customFormat="1" ht="15">
      <c r="E109" s="13"/>
      <c r="F109" s="14"/>
      <c r="G109" s="14"/>
      <c r="H109" s="10"/>
      <c r="L109" s="10"/>
      <c r="Z109" s="1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5:39" s="11" customFormat="1" ht="15">
      <c r="E110" s="13"/>
      <c r="F110" s="14"/>
      <c r="G110" s="14"/>
      <c r="H110" s="10"/>
      <c r="L110" s="10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5:39" s="11" customFormat="1" ht="15">
      <c r="E111" s="13"/>
      <c r="F111" s="14"/>
      <c r="G111" s="14"/>
      <c r="H111" s="10"/>
      <c r="L111" s="10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5:39" s="11" customFormat="1" ht="15">
      <c r="E112" s="13"/>
      <c r="F112" s="14"/>
      <c r="G112" s="14"/>
      <c r="H112" s="10"/>
      <c r="L112" s="10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5:39" s="11" customFormat="1" ht="15">
      <c r="E113" s="13"/>
      <c r="F113" s="14"/>
      <c r="G113" s="14"/>
      <c r="H113" s="10"/>
      <c r="L113" s="10"/>
      <c r="Z113" s="1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5:39" s="11" customFormat="1" ht="15">
      <c r="E114" s="13"/>
      <c r="F114" s="14"/>
      <c r="G114" s="14"/>
      <c r="H114" s="10"/>
      <c r="L114" s="10"/>
      <c r="Z114" s="1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5:39" s="11" customFormat="1" ht="15">
      <c r="E115" s="13"/>
      <c r="F115" s="14"/>
      <c r="G115" s="14"/>
      <c r="H115" s="10"/>
      <c r="L115" s="10"/>
      <c r="Z115" s="1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5:39" s="11" customFormat="1" ht="15">
      <c r="E116" s="13"/>
      <c r="F116" s="14"/>
      <c r="G116" s="14"/>
      <c r="H116" s="10"/>
      <c r="L116" s="10"/>
      <c r="Z116" s="1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5:39" s="11" customFormat="1" ht="15">
      <c r="E117" s="13"/>
      <c r="F117" s="14"/>
      <c r="G117" s="14"/>
      <c r="H117" s="10"/>
      <c r="L117" s="10"/>
      <c r="Z117" s="1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5:39" s="11" customFormat="1" ht="15">
      <c r="E118" s="13"/>
      <c r="F118" s="14"/>
      <c r="G118" s="14"/>
      <c r="H118" s="10"/>
      <c r="L118" s="10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5:39" s="11" customFormat="1" ht="15">
      <c r="E119" s="13"/>
      <c r="F119" s="14"/>
      <c r="G119" s="14"/>
      <c r="H119" s="10"/>
      <c r="L119" s="10"/>
      <c r="Z119" s="1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5:39" s="11" customFormat="1" ht="15">
      <c r="E120" s="13"/>
      <c r="F120" s="14"/>
      <c r="G120" s="14"/>
      <c r="H120" s="10"/>
      <c r="L120" s="10"/>
      <c r="Z120" s="1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5:39" s="11" customFormat="1" ht="15">
      <c r="E121" s="13"/>
      <c r="F121" s="14"/>
      <c r="G121" s="14"/>
      <c r="H121" s="10"/>
      <c r="L121" s="10"/>
      <c r="Z121" s="1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5:39" s="11" customFormat="1" ht="15">
      <c r="E122" s="13"/>
      <c r="F122" s="14"/>
      <c r="G122" s="14"/>
      <c r="H122" s="10"/>
      <c r="L122" s="10"/>
      <c r="Z122" s="1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5:39" s="11" customFormat="1" ht="15">
      <c r="E123" s="13"/>
      <c r="F123" s="14"/>
      <c r="G123" s="14"/>
      <c r="H123" s="10"/>
      <c r="L123" s="10"/>
      <c r="Z123" s="1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5:39" s="11" customFormat="1" ht="15">
      <c r="E124" s="13"/>
      <c r="F124" s="14"/>
      <c r="G124" s="14"/>
      <c r="H124" s="10"/>
      <c r="L124" s="10"/>
      <c r="Z124" s="1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5:39" s="11" customFormat="1" ht="15">
      <c r="E125" s="13"/>
      <c r="F125" s="14"/>
      <c r="G125" s="14"/>
      <c r="H125" s="10"/>
      <c r="L125" s="10"/>
      <c r="Z125" s="1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5:39" s="11" customFormat="1" ht="15">
      <c r="E126" s="13"/>
      <c r="F126" s="14"/>
      <c r="G126" s="14"/>
      <c r="H126" s="10"/>
      <c r="L126" s="10"/>
      <c r="Z126" s="1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5:39" s="11" customFormat="1" ht="15">
      <c r="E127" s="13"/>
      <c r="F127" s="14"/>
      <c r="G127" s="14"/>
      <c r="H127" s="10"/>
      <c r="L127" s="10"/>
      <c r="Z127" s="1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5:39" s="11" customFormat="1" ht="15">
      <c r="E128" s="13"/>
      <c r="F128" s="14"/>
      <c r="G128" s="14"/>
      <c r="H128" s="10"/>
      <c r="L128" s="10"/>
      <c r="Z128" s="1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5:39" s="11" customFormat="1" ht="15">
      <c r="E129" s="13"/>
      <c r="F129" s="14"/>
      <c r="G129" s="14"/>
      <c r="H129" s="10"/>
      <c r="L129" s="10"/>
      <c r="Z129" s="1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5:39" s="11" customFormat="1" ht="15">
      <c r="E130" s="13"/>
      <c r="F130" s="14"/>
      <c r="G130" s="14"/>
      <c r="H130" s="10"/>
      <c r="L130" s="10"/>
      <c r="Z130" s="1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5:39" s="11" customFormat="1" ht="15">
      <c r="E131" s="13"/>
      <c r="F131" s="14"/>
      <c r="G131" s="14"/>
      <c r="H131" s="10"/>
      <c r="L131" s="10"/>
      <c r="Z131" s="1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5:39" s="11" customFormat="1" ht="15">
      <c r="E132" s="13"/>
      <c r="F132" s="14"/>
      <c r="G132" s="14"/>
      <c r="H132" s="10"/>
      <c r="L132" s="10"/>
      <c r="Z132" s="1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5:39" s="11" customFormat="1" ht="15">
      <c r="E133" s="13"/>
      <c r="F133" s="14"/>
      <c r="G133" s="14"/>
      <c r="H133" s="10"/>
      <c r="L133" s="10"/>
      <c r="Z133" s="1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5:26" s="11" customFormat="1" ht="15">
      <c r="E134" s="13"/>
      <c r="F134" s="14"/>
      <c r="G134" s="14"/>
      <c r="H134" s="10"/>
      <c r="L134" s="10"/>
      <c r="Z134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8.57421875" style="0" customWidth="1"/>
    <col min="4" max="4" width="11.7109375" style="0" hidden="1" customWidth="1"/>
    <col min="5" max="5" width="17.7109375" style="8" customWidth="1"/>
    <col min="6" max="7" width="9.28125" style="4" customWidth="1"/>
    <col min="8" max="8" width="9.28125" style="6" customWidth="1"/>
    <col min="9" max="11" width="9.140625" style="0" customWidth="1"/>
    <col min="12" max="12" width="9.8515625" style="6" customWidth="1"/>
    <col min="13" max="17" width="9.140625" style="0" customWidth="1"/>
    <col min="18" max="18" width="9.140625" style="1" customWidth="1"/>
  </cols>
  <sheetData>
    <row r="1" spans="1:18" ht="15.75" thickBot="1">
      <c r="A1" s="44"/>
      <c r="B1" s="45" t="s">
        <v>560</v>
      </c>
      <c r="C1" s="46"/>
      <c r="D1" s="46"/>
      <c r="E1" s="47"/>
      <c r="H1" s="16" t="s">
        <v>23</v>
      </c>
      <c r="I1" s="20">
        <f aca="true" t="shared" si="0" ref="I1:Q1">COUNT(I4:I1002)</f>
        <v>1</v>
      </c>
      <c r="J1" s="20">
        <f t="shared" si="0"/>
        <v>0</v>
      </c>
      <c r="K1" s="20">
        <f t="shared" si="0"/>
        <v>0</v>
      </c>
      <c r="L1" s="20">
        <f t="shared" si="0"/>
        <v>0</v>
      </c>
      <c r="M1" s="20">
        <f t="shared" si="0"/>
        <v>0</v>
      </c>
      <c r="N1" s="20">
        <f t="shared" si="0"/>
        <v>1</v>
      </c>
      <c r="O1" s="20">
        <f t="shared" si="0"/>
        <v>0</v>
      </c>
      <c r="P1" s="20">
        <f t="shared" si="0"/>
        <v>1</v>
      </c>
      <c r="Q1" s="20">
        <f t="shared" si="0"/>
        <v>1</v>
      </c>
      <c r="R1" s="19"/>
    </row>
    <row r="2" spans="8:18" ht="15">
      <c r="H2" s="16" t="s">
        <v>22</v>
      </c>
      <c r="I2" s="20">
        <v>1</v>
      </c>
      <c r="J2" s="20">
        <v>2</v>
      </c>
      <c r="K2" s="20">
        <v>3</v>
      </c>
      <c r="L2" s="18">
        <v>4</v>
      </c>
      <c r="M2" s="20">
        <v>5</v>
      </c>
      <c r="N2" s="20">
        <v>6</v>
      </c>
      <c r="O2" s="20">
        <v>8</v>
      </c>
      <c r="P2" s="20">
        <v>9</v>
      </c>
      <c r="Q2" s="20">
        <v>11</v>
      </c>
      <c r="R2" s="19"/>
    </row>
    <row r="3" spans="1:18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9" t="s">
        <v>8</v>
      </c>
      <c r="H3" s="21" t="s">
        <v>4</v>
      </c>
      <c r="I3" s="22" t="s">
        <v>6</v>
      </c>
      <c r="J3" s="22" t="s">
        <v>14</v>
      </c>
      <c r="K3" s="22" t="s">
        <v>16</v>
      </c>
      <c r="L3" s="22" t="s">
        <v>17</v>
      </c>
      <c r="M3" s="22" t="s">
        <v>19</v>
      </c>
      <c r="N3" s="22" t="s">
        <v>20</v>
      </c>
      <c r="O3" s="22" t="s">
        <v>25</v>
      </c>
      <c r="P3" s="22" t="s">
        <v>21</v>
      </c>
      <c r="Q3" s="22" t="s">
        <v>26</v>
      </c>
      <c r="R3" s="22"/>
    </row>
    <row r="4" spans="1:29" ht="15">
      <c r="A4" s="17">
        <v>1</v>
      </c>
      <c r="B4" s="24" t="s">
        <v>41</v>
      </c>
      <c r="C4" s="24" t="s">
        <v>234</v>
      </c>
      <c r="D4" s="24"/>
      <c r="E4" s="24" t="s">
        <v>63</v>
      </c>
      <c r="F4" s="20">
        <v>1</v>
      </c>
      <c r="G4" s="20">
        <v>1</v>
      </c>
      <c r="H4" s="25">
        <f>+R4</f>
        <v>100</v>
      </c>
      <c r="I4" s="17">
        <v>100</v>
      </c>
      <c r="J4" s="17"/>
      <c r="K4" s="17"/>
      <c r="L4" s="16"/>
      <c r="M4" s="17"/>
      <c r="N4" s="17"/>
      <c r="O4" s="17"/>
      <c r="P4" s="17"/>
      <c r="Q4" s="17"/>
      <c r="R4" s="19">
        <f>SUM(I4:Q4)</f>
        <v>100</v>
      </c>
      <c r="S4" s="7">
        <f>SUM(LARGE(T4:AD4,{1,2,3,4}))</f>
        <v>100</v>
      </c>
      <c r="T4" s="7">
        <f>+IF(COUNT($I4:$L4)&gt;0,LARGE($I4:$L4,1),0)</f>
        <v>100</v>
      </c>
      <c r="U4" s="7">
        <f>+IF(COUNT($I4:$L4)&gt;1,LARGE($I4:$L4,2),0)</f>
        <v>0</v>
      </c>
      <c r="V4" s="7">
        <f>+IF(COUNT($M4:$Q4)&gt;0,LARGE($M4:$Q4,1),0)</f>
        <v>0</v>
      </c>
      <c r="W4" s="7">
        <f>+IF(COUNT($M4:$Q4)&gt;1,LARGE($M4:$Q4,2),0)</f>
        <v>0</v>
      </c>
      <c r="X4" s="7">
        <f>+IF(COUNT($M4:$Q4)&gt;2,LARGE($M4:$Q4,3),0)</f>
        <v>0</v>
      </c>
      <c r="Y4" s="7">
        <f>+IF(COUNT($M4:$Q4)&gt;3,LARGE($M4:$Q4,4),0)</f>
        <v>0</v>
      </c>
      <c r="Z4" s="7">
        <f>+IF(COUNT($M4:$Q4)&gt;4,LARGE($M4:$Q4,5),0)</f>
        <v>0</v>
      </c>
      <c r="AA4" s="7">
        <f>+IF(COUNT($M4:$Q4)&gt;5,LARGE($M4:$Q4,6),0)</f>
        <v>0</v>
      </c>
      <c r="AB4" s="7">
        <f>+IF(COUNT($M4:$Q4)&gt;6,LARGE($M4:$Q4,7),0)</f>
        <v>0</v>
      </c>
      <c r="AC4" s="7">
        <f>+IF(COUNT($M4:$Q4)&gt;7,LARGE($M4:$Q4,8),0)</f>
        <v>0</v>
      </c>
    </row>
    <row r="5" spans="1:29" ht="15">
      <c r="A5" s="17">
        <v>2</v>
      </c>
      <c r="B5" s="24" t="s">
        <v>126</v>
      </c>
      <c r="C5" s="24" t="s">
        <v>533</v>
      </c>
      <c r="D5" s="24"/>
      <c r="E5" s="24" t="s">
        <v>149</v>
      </c>
      <c r="F5" s="20">
        <v>1</v>
      </c>
      <c r="G5" s="20">
        <v>1</v>
      </c>
      <c r="H5" s="25">
        <f>+R5</f>
        <v>100</v>
      </c>
      <c r="I5" s="17"/>
      <c r="J5" s="17"/>
      <c r="K5" s="17"/>
      <c r="L5" s="16"/>
      <c r="M5" s="17"/>
      <c r="N5" s="17">
        <v>100</v>
      </c>
      <c r="O5" s="17"/>
      <c r="P5" s="17"/>
      <c r="Q5" s="17"/>
      <c r="R5" s="19">
        <f>SUM(I5:Q5)</f>
        <v>100</v>
      </c>
      <c r="S5" s="7">
        <f>SUM(LARGE(T5:AD5,{1,2,3,4}))</f>
        <v>100</v>
      </c>
      <c r="T5" s="7">
        <f>+IF(COUNT($I5:$L5)&gt;0,LARGE($I5:$L5,1),0)</f>
        <v>0</v>
      </c>
      <c r="U5" s="7">
        <f>+IF(COUNT($I5:$L5)&gt;1,LARGE($I5:$L5,2),0)</f>
        <v>0</v>
      </c>
      <c r="V5" s="7">
        <f>+IF(COUNT($M5:$Q5)&gt;0,LARGE($M5:$Q5,1),0)</f>
        <v>100</v>
      </c>
      <c r="W5" s="7">
        <f>+IF(COUNT($M5:$Q5)&gt;1,LARGE($M5:$Q5,2),0)</f>
        <v>0</v>
      </c>
      <c r="X5" s="7">
        <f>+IF(COUNT($M5:$Q5)&gt;2,LARGE($M5:$Q5,3),0)</f>
        <v>0</v>
      </c>
      <c r="Y5" s="7">
        <f>+IF(COUNT($M5:$Q5)&gt;3,LARGE($M5:$Q5,4),0)</f>
        <v>0</v>
      </c>
      <c r="Z5" s="7">
        <f>+IF(COUNT($M5:$Q5)&gt;4,LARGE($M5:$Q5,5),0)</f>
        <v>0</v>
      </c>
      <c r="AA5" s="7">
        <f>+IF(COUNT($M5:$Q5)&gt;5,LARGE($M5:$Q5,6),0)</f>
        <v>0</v>
      </c>
      <c r="AB5" s="7">
        <f>+IF(COUNT($M5:$Q5)&gt;6,LARGE($M5:$Q5,7),0)</f>
        <v>0</v>
      </c>
      <c r="AC5" s="7">
        <f>+IF(COUNT($M5:$Q5)&gt;7,LARGE($M5:$Q5,8),0)</f>
        <v>0</v>
      </c>
    </row>
    <row r="6" spans="1:29" ht="15">
      <c r="A6" s="17">
        <v>3</v>
      </c>
      <c r="B6" s="24" t="s">
        <v>608</v>
      </c>
      <c r="C6" s="24" t="s">
        <v>705</v>
      </c>
      <c r="D6" s="24"/>
      <c r="E6" s="24" t="s">
        <v>60</v>
      </c>
      <c r="F6" s="20">
        <v>1</v>
      </c>
      <c r="G6" s="20">
        <v>1</v>
      </c>
      <c r="H6" s="25">
        <f>+R6</f>
        <v>100</v>
      </c>
      <c r="I6" s="17"/>
      <c r="J6" s="17"/>
      <c r="K6" s="17"/>
      <c r="L6" s="16"/>
      <c r="M6" s="17"/>
      <c r="N6" s="17"/>
      <c r="O6" s="17"/>
      <c r="P6" s="17">
        <v>100</v>
      </c>
      <c r="Q6" s="17"/>
      <c r="R6" s="19">
        <f>SUM(I6:Q6)</f>
        <v>100</v>
      </c>
      <c r="S6" s="7">
        <f>SUM(LARGE(T6:AD6,{1,2,3,4}))</f>
        <v>100</v>
      </c>
      <c r="T6" s="7">
        <f>+IF(COUNT($I6:$L6)&gt;0,LARGE($I6:$L6,1),0)</f>
        <v>0</v>
      </c>
      <c r="U6" s="7">
        <f>+IF(COUNT($I6:$L6)&gt;1,LARGE($I6:$L6,2),0)</f>
        <v>0</v>
      </c>
      <c r="V6" s="7">
        <f>+IF(COUNT($M6:$Q6)&gt;0,LARGE($M6:$Q6,1),0)</f>
        <v>100</v>
      </c>
      <c r="W6" s="7">
        <f>+IF(COUNT($M6:$Q6)&gt;1,LARGE($M6:$Q6,2),0)</f>
        <v>0</v>
      </c>
      <c r="X6" s="7">
        <f>+IF(COUNT($M6:$Q6)&gt;2,LARGE($M6:$Q6,3),0)</f>
        <v>0</v>
      </c>
      <c r="Y6" s="7">
        <f>+IF(COUNT($M6:$Q6)&gt;3,LARGE($M6:$Q6,4),0)</f>
        <v>0</v>
      </c>
      <c r="Z6" s="7">
        <f>+IF(COUNT($M6:$Q6)&gt;4,LARGE($M6:$Q6,5),0)</f>
        <v>0</v>
      </c>
      <c r="AA6" s="7">
        <f>+IF(COUNT($M6:$Q6)&gt;5,LARGE($M6:$Q6,6),0)</f>
        <v>0</v>
      </c>
      <c r="AB6" s="7">
        <f>+IF(COUNT($M6:$Q6)&gt;6,LARGE($M6:$Q6,7),0)</f>
        <v>0</v>
      </c>
      <c r="AC6" s="7">
        <f>+IF(COUNT($M6:$Q6)&gt;7,LARGE($M6:$Q6,8),0)</f>
        <v>0</v>
      </c>
    </row>
    <row r="7" spans="1:29" ht="15">
      <c r="A7" s="17">
        <v>4</v>
      </c>
      <c r="B7" s="24" t="s">
        <v>126</v>
      </c>
      <c r="C7" s="24" t="s">
        <v>101</v>
      </c>
      <c r="D7" s="17"/>
      <c r="E7" s="24" t="s">
        <v>60</v>
      </c>
      <c r="F7" s="20">
        <v>1</v>
      </c>
      <c r="G7" s="20">
        <v>1</v>
      </c>
      <c r="H7" s="25">
        <v>100</v>
      </c>
      <c r="I7" s="17"/>
      <c r="J7" s="17"/>
      <c r="K7" s="17"/>
      <c r="L7" s="16"/>
      <c r="M7" s="17"/>
      <c r="N7" s="17"/>
      <c r="O7" s="17"/>
      <c r="P7" s="17"/>
      <c r="Q7" s="17">
        <v>100</v>
      </c>
      <c r="R7" s="19">
        <v>100</v>
      </c>
      <c r="S7" s="7">
        <f>SUM(LARGE(T7:AD7,{1,2,3,4}))</f>
        <v>100</v>
      </c>
      <c r="T7" s="7">
        <f>+IF(COUNT($I7:$L7)&gt;0,LARGE($I7:$L7,1),0)</f>
        <v>0</v>
      </c>
      <c r="U7" s="7">
        <f>+IF(COUNT($I7:$L7)&gt;1,LARGE($I7:$L7,2),0)</f>
        <v>0</v>
      </c>
      <c r="V7" s="7">
        <f>+IF(COUNT($M7:$Q7)&gt;0,LARGE($M7:$Q7,1),0)</f>
        <v>100</v>
      </c>
      <c r="W7" s="7">
        <f>+IF(COUNT($M7:$Q7)&gt;1,LARGE($M7:$Q7,2),0)</f>
        <v>0</v>
      </c>
      <c r="X7" s="7">
        <f>+IF(COUNT($M7:$Q7)&gt;2,LARGE($M7:$Q7,3),0)</f>
        <v>0</v>
      </c>
      <c r="Y7" s="7">
        <f>+IF(COUNT($M7:$Q7)&gt;3,LARGE($M7:$Q7,4),0)</f>
        <v>0</v>
      </c>
      <c r="Z7" s="7">
        <f>+IF(COUNT($M7:$Q7)&gt;4,LARGE($M7:$Q7,5),0)</f>
        <v>0</v>
      </c>
      <c r="AA7" s="7">
        <f>+IF(COUNT($M7:$Q7)&gt;5,LARGE($M7:$Q7,6),0)</f>
        <v>0</v>
      </c>
      <c r="AB7" s="7">
        <f>+IF(COUNT($M7:$Q7)&gt;6,LARGE($M7:$Q7,7),0)</f>
        <v>0</v>
      </c>
      <c r="AC7" s="7">
        <f>+IF(COUNT($M7:$Q7)&gt;7,LARGE($M7:$Q7,8),0)</f>
        <v>0</v>
      </c>
    </row>
    <row r="8" spans="1:29" ht="15">
      <c r="A8" s="17">
        <v>5</v>
      </c>
      <c r="B8" s="20"/>
      <c r="C8" s="20"/>
      <c r="D8" s="17"/>
      <c r="E8" s="20"/>
      <c r="F8" s="20"/>
      <c r="G8" s="20"/>
      <c r="H8" s="25"/>
      <c r="I8" s="17"/>
      <c r="J8" s="17"/>
      <c r="K8" s="17"/>
      <c r="L8" s="16"/>
      <c r="M8" s="17"/>
      <c r="N8" s="17"/>
      <c r="O8" s="17"/>
      <c r="P8" s="17"/>
      <c r="Q8" s="17"/>
      <c r="R8" s="19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1" customFormat="1" ht="15">
      <c r="A9" s="26">
        <v>6</v>
      </c>
      <c r="B9" s="26"/>
      <c r="C9" s="26"/>
      <c r="D9" s="26"/>
      <c r="E9" s="35"/>
      <c r="F9" s="33"/>
      <c r="G9" s="33"/>
      <c r="H9" s="16"/>
      <c r="I9" s="26"/>
      <c r="J9" s="26"/>
      <c r="K9" s="26"/>
      <c r="L9" s="16"/>
      <c r="M9" s="26"/>
      <c r="N9" s="26"/>
      <c r="O9" s="26"/>
      <c r="P9" s="26"/>
      <c r="Q9" s="26"/>
      <c r="R9" s="40"/>
      <c r="S9" s="7">
        <f>SUM(LARGE(T9:AD9,{1,2,3,4}))</f>
        <v>0</v>
      </c>
      <c r="T9" s="7">
        <f>+IF(COUNT($I9:$L9)&gt;0,LARGE($I9:$L9,1),0)</f>
        <v>0</v>
      </c>
      <c r="U9" s="7">
        <f>+IF(COUNT($I9:$L9)&gt;1,LARGE($I9:$L9,2),0)</f>
        <v>0</v>
      </c>
      <c r="V9" s="7">
        <f>+IF(COUNT($M9:$Q9)&gt;0,LARGE($M9:$Q9,1),0)</f>
        <v>0</v>
      </c>
      <c r="W9" s="7">
        <f>+IF(COUNT($M9:$Q9)&gt;1,LARGE($M9:$Q9,2),0)</f>
        <v>0</v>
      </c>
      <c r="X9" s="7">
        <f>+IF(COUNT($M9:$Q9)&gt;2,LARGE($M9:$Q9,3),0)</f>
        <v>0</v>
      </c>
      <c r="Y9" s="7">
        <f>+IF(COUNT($M9:$Q9)&gt;3,LARGE($M9:$Q9,4),0)</f>
        <v>0</v>
      </c>
      <c r="Z9" s="7">
        <f>+IF(COUNT($M9:$Q9)&gt;4,LARGE($M9:$Q9,5),0)</f>
        <v>0</v>
      </c>
      <c r="AA9" s="7">
        <f>+IF(COUNT($M9:$Q9)&gt;5,LARGE($M9:$Q9,6),0)</f>
        <v>0</v>
      </c>
      <c r="AB9" s="7">
        <f>+IF(COUNT($M9:$Q9)&gt;6,LARGE($M9:$Q9,7),0)</f>
        <v>0</v>
      </c>
      <c r="AC9" s="7">
        <f>+IF(COUNT($M9:$Q9)&gt;7,LARGE($M9:$Q9,8),0)</f>
        <v>0</v>
      </c>
    </row>
    <row r="10" spans="5:29" s="11" customFormat="1" ht="15">
      <c r="E10" s="13"/>
      <c r="F10" s="14"/>
      <c r="G10" s="14"/>
      <c r="H10" s="10"/>
      <c r="L10" s="10"/>
      <c r="R10" s="1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5:29" s="11" customFormat="1" ht="15">
      <c r="E11" s="13"/>
      <c r="F11" s="14"/>
      <c r="G11" s="14"/>
      <c r="H11" s="10"/>
      <c r="L11" s="10"/>
      <c r="R11" s="1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5:29" s="11" customFormat="1" ht="15">
      <c r="E12" s="13"/>
      <c r="F12" s="14"/>
      <c r="G12" s="14"/>
      <c r="H12" s="10"/>
      <c r="L12" s="10"/>
      <c r="R12" s="1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5:29" s="11" customFormat="1" ht="15">
      <c r="E13" s="13"/>
      <c r="F13" s="14"/>
      <c r="G13" s="14"/>
      <c r="H13" s="10"/>
      <c r="L13" s="10"/>
      <c r="R13" s="1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5:29" s="11" customFormat="1" ht="15">
      <c r="E14" s="13"/>
      <c r="F14" s="14"/>
      <c r="G14" s="14"/>
      <c r="H14" s="10"/>
      <c r="L14" s="10"/>
      <c r="R14" s="1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5:29" s="11" customFormat="1" ht="15">
      <c r="E15" s="13"/>
      <c r="F15" s="14"/>
      <c r="G15" s="14"/>
      <c r="H15" s="10"/>
      <c r="L15" s="10"/>
      <c r="R15" s="1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5:29" s="11" customFormat="1" ht="15">
      <c r="E16" s="13"/>
      <c r="F16" s="14"/>
      <c r="G16" s="14"/>
      <c r="H16" s="10"/>
      <c r="L16" s="10"/>
      <c r="R16" s="1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5:29" s="11" customFormat="1" ht="15">
      <c r="E17" s="13"/>
      <c r="F17" s="14"/>
      <c r="G17" s="14"/>
      <c r="H17" s="10"/>
      <c r="L17" s="10"/>
      <c r="R17" s="1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5:29" s="11" customFormat="1" ht="15">
      <c r="E18" s="13"/>
      <c r="F18" s="14"/>
      <c r="G18" s="14"/>
      <c r="H18" s="10"/>
      <c r="L18" s="10"/>
      <c r="R18" s="1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5:29" s="11" customFormat="1" ht="15">
      <c r="E19" s="13"/>
      <c r="F19" s="14"/>
      <c r="G19" s="14"/>
      <c r="H19" s="10"/>
      <c r="L19" s="10"/>
      <c r="R19" s="1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5:29" s="11" customFormat="1" ht="15">
      <c r="E20" s="13"/>
      <c r="F20" s="14"/>
      <c r="G20" s="14"/>
      <c r="H20" s="10"/>
      <c r="L20" s="10"/>
      <c r="R20" s="12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5:29" s="11" customFormat="1" ht="15">
      <c r="E21" s="13"/>
      <c r="F21" s="14"/>
      <c r="G21" s="14"/>
      <c r="H21" s="10"/>
      <c r="L21" s="10"/>
      <c r="R21" s="12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5:29" s="11" customFormat="1" ht="15">
      <c r="E22" s="13"/>
      <c r="F22" s="14"/>
      <c r="G22" s="14"/>
      <c r="H22" s="10"/>
      <c r="L22" s="10"/>
      <c r="R22" s="12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5:29" s="11" customFormat="1" ht="15">
      <c r="E23" s="13"/>
      <c r="F23" s="14"/>
      <c r="G23" s="14"/>
      <c r="H23" s="10"/>
      <c r="L23" s="10"/>
      <c r="R23" s="1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5:29" s="11" customFormat="1" ht="15">
      <c r="E24" s="13"/>
      <c r="F24" s="14"/>
      <c r="G24" s="14"/>
      <c r="H24" s="10"/>
      <c r="L24" s="10"/>
      <c r="R24" s="1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5:29" s="11" customFormat="1" ht="15">
      <c r="E25" s="13"/>
      <c r="F25" s="14"/>
      <c r="G25" s="14"/>
      <c r="H25" s="10"/>
      <c r="L25" s="10"/>
      <c r="R25" s="1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5:29" s="11" customFormat="1" ht="15">
      <c r="E26" s="13"/>
      <c r="F26" s="14"/>
      <c r="G26" s="14"/>
      <c r="H26" s="10"/>
      <c r="L26" s="10"/>
      <c r="R26" s="1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5:29" s="11" customFormat="1" ht="15">
      <c r="E27" s="13"/>
      <c r="F27" s="14"/>
      <c r="G27" s="14"/>
      <c r="H27" s="10"/>
      <c r="L27" s="10"/>
      <c r="R27" s="1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5:29" s="11" customFormat="1" ht="15">
      <c r="E28" s="13"/>
      <c r="F28" s="14"/>
      <c r="G28" s="14"/>
      <c r="H28" s="10"/>
      <c r="L28" s="10"/>
      <c r="R28" s="12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5:29" s="11" customFormat="1" ht="15">
      <c r="E29" s="13"/>
      <c r="F29" s="14"/>
      <c r="G29" s="14"/>
      <c r="H29" s="10"/>
      <c r="L29" s="10"/>
      <c r="R29" s="12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5:29" s="11" customFormat="1" ht="15">
      <c r="E30" s="13"/>
      <c r="F30" s="14"/>
      <c r="G30" s="14"/>
      <c r="H30" s="10"/>
      <c r="L30" s="10"/>
      <c r="R30" s="12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5:29" s="11" customFormat="1" ht="15">
      <c r="E31" s="13"/>
      <c r="F31" s="14"/>
      <c r="G31" s="14"/>
      <c r="H31" s="10"/>
      <c r="L31" s="10"/>
      <c r="R31" s="12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5:29" s="11" customFormat="1" ht="15">
      <c r="E32" s="13"/>
      <c r="F32" s="14"/>
      <c r="G32" s="14"/>
      <c r="H32" s="10"/>
      <c r="L32" s="10"/>
      <c r="R32" s="12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5:29" s="11" customFormat="1" ht="15">
      <c r="E33" s="13"/>
      <c r="F33" s="14"/>
      <c r="G33" s="14"/>
      <c r="H33" s="10"/>
      <c r="L33" s="10"/>
      <c r="R33" s="1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5:29" s="11" customFormat="1" ht="15">
      <c r="E34" s="13"/>
      <c r="F34" s="14"/>
      <c r="G34" s="14"/>
      <c r="H34" s="10"/>
      <c r="L34" s="10"/>
      <c r="R34" s="12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5:29" s="11" customFormat="1" ht="15">
      <c r="E35" s="13"/>
      <c r="F35" s="14"/>
      <c r="G35" s="14"/>
      <c r="H35" s="10"/>
      <c r="L35" s="10"/>
      <c r="R35" s="12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5:29" s="11" customFormat="1" ht="15">
      <c r="E36" s="13"/>
      <c r="F36" s="14"/>
      <c r="G36" s="14"/>
      <c r="H36" s="10"/>
      <c r="L36" s="10"/>
      <c r="R36" s="12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5:29" s="11" customFormat="1" ht="15">
      <c r="E37" s="13"/>
      <c r="F37" s="14"/>
      <c r="G37" s="14"/>
      <c r="H37" s="10"/>
      <c r="L37" s="10"/>
      <c r="R37" s="12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5:29" s="11" customFormat="1" ht="15">
      <c r="E38" s="13"/>
      <c r="F38" s="14"/>
      <c r="G38" s="14"/>
      <c r="H38" s="10"/>
      <c r="L38" s="10"/>
      <c r="R38" s="12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5:29" s="11" customFormat="1" ht="15">
      <c r="E39" s="13"/>
      <c r="F39" s="14"/>
      <c r="G39" s="14"/>
      <c r="H39" s="10"/>
      <c r="L39" s="10"/>
      <c r="R39" s="12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5:29" s="11" customFormat="1" ht="15">
      <c r="E40" s="13"/>
      <c r="F40" s="14"/>
      <c r="G40" s="14"/>
      <c r="H40" s="10"/>
      <c r="L40" s="10"/>
      <c r="R40" s="12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5:29" s="11" customFormat="1" ht="15">
      <c r="E41" s="13"/>
      <c r="F41" s="14"/>
      <c r="G41" s="14"/>
      <c r="H41" s="10"/>
      <c r="L41" s="10"/>
      <c r="R41" s="12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5:29" s="11" customFormat="1" ht="15">
      <c r="E42" s="13"/>
      <c r="F42" s="14"/>
      <c r="G42" s="14"/>
      <c r="H42" s="10"/>
      <c r="L42" s="10"/>
      <c r="R42" s="12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5:29" s="11" customFormat="1" ht="15">
      <c r="E43" s="13"/>
      <c r="F43" s="14"/>
      <c r="G43" s="14"/>
      <c r="H43" s="10"/>
      <c r="L43" s="10"/>
      <c r="R43" s="12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5:29" s="11" customFormat="1" ht="15">
      <c r="E44" s="13"/>
      <c r="F44" s="14"/>
      <c r="G44" s="14"/>
      <c r="H44" s="10"/>
      <c r="L44" s="10"/>
      <c r="R44" s="12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5:29" s="11" customFormat="1" ht="15">
      <c r="E45" s="13"/>
      <c r="F45" s="14"/>
      <c r="G45" s="14"/>
      <c r="H45" s="10"/>
      <c r="L45" s="10"/>
      <c r="R45" s="12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5:29" s="11" customFormat="1" ht="15">
      <c r="E46" s="13"/>
      <c r="F46" s="14"/>
      <c r="G46" s="14"/>
      <c r="H46" s="10"/>
      <c r="L46" s="10"/>
      <c r="R46" s="12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5:29" s="11" customFormat="1" ht="15">
      <c r="E47" s="13"/>
      <c r="F47" s="14"/>
      <c r="G47" s="14"/>
      <c r="H47" s="10"/>
      <c r="L47" s="10"/>
      <c r="R47" s="12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5:29" s="11" customFormat="1" ht="15">
      <c r="E48" s="13"/>
      <c r="F48" s="14"/>
      <c r="G48" s="14"/>
      <c r="H48" s="10"/>
      <c r="L48" s="10"/>
      <c r="R48" s="12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5:29" s="11" customFormat="1" ht="15">
      <c r="E49" s="13"/>
      <c r="F49" s="14"/>
      <c r="G49" s="14"/>
      <c r="H49" s="10"/>
      <c r="L49" s="10"/>
      <c r="R49" s="12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5:29" s="11" customFormat="1" ht="15">
      <c r="E50" s="13"/>
      <c r="F50" s="14"/>
      <c r="G50" s="14"/>
      <c r="H50" s="10"/>
      <c r="L50" s="10"/>
      <c r="R50" s="12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5:29" s="11" customFormat="1" ht="15">
      <c r="E51" s="13"/>
      <c r="F51" s="14"/>
      <c r="G51" s="14"/>
      <c r="H51" s="10"/>
      <c r="L51" s="10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5:29" s="11" customFormat="1" ht="15">
      <c r="E52" s="13"/>
      <c r="F52" s="14"/>
      <c r="G52" s="14"/>
      <c r="H52" s="10"/>
      <c r="L52" s="10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5:29" s="11" customFormat="1" ht="15">
      <c r="E53" s="13"/>
      <c r="F53" s="14"/>
      <c r="G53" s="14"/>
      <c r="H53" s="10"/>
      <c r="L53" s="10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5:29" s="11" customFormat="1" ht="15">
      <c r="E54" s="13"/>
      <c r="F54" s="14"/>
      <c r="G54" s="14"/>
      <c r="H54" s="10"/>
      <c r="L54" s="10"/>
      <c r="R54" s="12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5:29" s="11" customFormat="1" ht="15">
      <c r="E55" s="13"/>
      <c r="F55" s="14"/>
      <c r="G55" s="14"/>
      <c r="H55" s="10"/>
      <c r="L55" s="10"/>
      <c r="R55" s="12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5:29" s="11" customFormat="1" ht="15">
      <c r="E56" s="13"/>
      <c r="F56" s="14"/>
      <c r="G56" s="14"/>
      <c r="H56" s="10"/>
      <c r="L56" s="10"/>
      <c r="R56" s="12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5:29" s="11" customFormat="1" ht="15">
      <c r="E57" s="13"/>
      <c r="F57" s="14"/>
      <c r="G57" s="14"/>
      <c r="H57" s="10"/>
      <c r="L57" s="10"/>
      <c r="R57" s="1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5:29" s="11" customFormat="1" ht="15">
      <c r="E58" s="13"/>
      <c r="F58" s="14"/>
      <c r="G58" s="14"/>
      <c r="H58" s="10"/>
      <c r="L58" s="10"/>
      <c r="R58" s="12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5:29" s="11" customFormat="1" ht="15">
      <c r="E59" s="13"/>
      <c r="F59" s="14"/>
      <c r="G59" s="14"/>
      <c r="H59" s="10"/>
      <c r="L59" s="10"/>
      <c r="R59" s="1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5:29" s="11" customFormat="1" ht="15">
      <c r="E60" s="13"/>
      <c r="F60" s="14"/>
      <c r="G60" s="14"/>
      <c r="H60" s="10"/>
      <c r="L60" s="10"/>
      <c r="R60" s="1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5:29" s="11" customFormat="1" ht="15">
      <c r="E61" s="13"/>
      <c r="F61" s="14"/>
      <c r="G61" s="14"/>
      <c r="H61" s="10"/>
      <c r="L61" s="10"/>
      <c r="R61" s="1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5:29" s="11" customFormat="1" ht="15">
      <c r="E62" s="13"/>
      <c r="F62" s="14"/>
      <c r="G62" s="14"/>
      <c r="H62" s="10"/>
      <c r="L62" s="10"/>
      <c r="R62" s="1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5:29" s="11" customFormat="1" ht="15">
      <c r="E63" s="13"/>
      <c r="F63" s="14"/>
      <c r="G63" s="14"/>
      <c r="H63" s="10"/>
      <c r="L63" s="10"/>
      <c r="R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5:29" s="11" customFormat="1" ht="15">
      <c r="E64" s="13"/>
      <c r="F64" s="14"/>
      <c r="G64" s="14"/>
      <c r="H64" s="10"/>
      <c r="L64" s="10"/>
      <c r="R64" s="1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5:29" s="11" customFormat="1" ht="15">
      <c r="E65" s="13"/>
      <c r="F65" s="14"/>
      <c r="G65" s="14"/>
      <c r="H65" s="10"/>
      <c r="L65" s="10"/>
      <c r="R65" s="1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5:29" s="11" customFormat="1" ht="15">
      <c r="E66" s="13"/>
      <c r="F66" s="14"/>
      <c r="G66" s="14"/>
      <c r="H66" s="10"/>
      <c r="L66" s="10"/>
      <c r="R66" s="1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5:29" s="11" customFormat="1" ht="15">
      <c r="E67" s="13"/>
      <c r="F67" s="14"/>
      <c r="G67" s="14"/>
      <c r="H67" s="10"/>
      <c r="L67" s="10"/>
      <c r="R67" s="1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5:29" s="11" customFormat="1" ht="15">
      <c r="E68" s="13"/>
      <c r="F68" s="14"/>
      <c r="G68" s="14"/>
      <c r="H68" s="10"/>
      <c r="L68" s="10"/>
      <c r="R68" s="1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5:29" s="11" customFormat="1" ht="15">
      <c r="E69" s="13"/>
      <c r="F69" s="14"/>
      <c r="G69" s="14"/>
      <c r="H69" s="10"/>
      <c r="L69" s="10"/>
      <c r="R69" s="1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5:29" s="11" customFormat="1" ht="15">
      <c r="E70" s="13"/>
      <c r="F70" s="14"/>
      <c r="G70" s="14"/>
      <c r="H70" s="10"/>
      <c r="L70" s="10"/>
      <c r="R70" s="1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5:29" s="11" customFormat="1" ht="15">
      <c r="E71" s="13"/>
      <c r="F71" s="14"/>
      <c r="G71" s="14"/>
      <c r="H71" s="10"/>
      <c r="L71" s="10"/>
      <c r="R71" s="1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5:29" s="11" customFormat="1" ht="15">
      <c r="E72" s="13"/>
      <c r="F72" s="14"/>
      <c r="G72" s="14"/>
      <c r="H72" s="10"/>
      <c r="L72" s="10"/>
      <c r="R72" s="1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5:29" s="11" customFormat="1" ht="15">
      <c r="E73" s="13"/>
      <c r="F73" s="14"/>
      <c r="G73" s="14"/>
      <c r="H73" s="10"/>
      <c r="L73" s="10"/>
      <c r="R73" s="1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5:29" s="11" customFormat="1" ht="15">
      <c r="E74" s="13"/>
      <c r="F74" s="14"/>
      <c r="G74" s="14"/>
      <c r="H74" s="10"/>
      <c r="L74" s="10"/>
      <c r="R74" s="1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5:29" s="11" customFormat="1" ht="15">
      <c r="E75" s="13"/>
      <c r="F75" s="14"/>
      <c r="G75" s="14"/>
      <c r="H75" s="10"/>
      <c r="L75" s="10"/>
      <c r="R75" s="1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5:29" s="11" customFormat="1" ht="15">
      <c r="E76" s="13"/>
      <c r="F76" s="14"/>
      <c r="G76" s="14"/>
      <c r="H76" s="10"/>
      <c r="L76" s="10"/>
      <c r="R76" s="1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5:29" s="11" customFormat="1" ht="15">
      <c r="E77" s="13"/>
      <c r="F77" s="14"/>
      <c r="G77" s="14"/>
      <c r="H77" s="10"/>
      <c r="L77" s="10"/>
      <c r="R77" s="12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5:29" s="11" customFormat="1" ht="15">
      <c r="E78" s="13"/>
      <c r="F78" s="14"/>
      <c r="G78" s="14"/>
      <c r="H78" s="10"/>
      <c r="L78" s="10"/>
      <c r="R78" s="1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5:29" s="11" customFormat="1" ht="15">
      <c r="E79" s="13"/>
      <c r="F79" s="14"/>
      <c r="G79" s="14"/>
      <c r="H79" s="10"/>
      <c r="L79" s="10"/>
      <c r="R79" s="12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5:29" s="11" customFormat="1" ht="15">
      <c r="E80" s="13"/>
      <c r="F80" s="14"/>
      <c r="G80" s="14"/>
      <c r="H80" s="10"/>
      <c r="L80" s="10"/>
      <c r="R80" s="1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5:29" s="11" customFormat="1" ht="15">
      <c r="E81" s="13"/>
      <c r="F81" s="14"/>
      <c r="G81" s="14"/>
      <c r="H81" s="10"/>
      <c r="L81" s="10"/>
      <c r="R81" s="12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5:29" s="11" customFormat="1" ht="15">
      <c r="E82" s="13"/>
      <c r="F82" s="14"/>
      <c r="G82" s="14"/>
      <c r="H82" s="10"/>
      <c r="L82" s="10"/>
      <c r="R82" s="12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5:29" s="11" customFormat="1" ht="15">
      <c r="E83" s="13"/>
      <c r="F83" s="14"/>
      <c r="G83" s="14"/>
      <c r="H83" s="10"/>
      <c r="L83" s="10"/>
      <c r="R83" s="12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5:29" s="11" customFormat="1" ht="15">
      <c r="E84" s="13"/>
      <c r="F84" s="14"/>
      <c r="G84" s="14"/>
      <c r="H84" s="10"/>
      <c r="L84" s="10"/>
      <c r="R84" s="12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5:29" s="11" customFormat="1" ht="15">
      <c r="E85" s="13"/>
      <c r="F85" s="14"/>
      <c r="G85" s="14"/>
      <c r="H85" s="10"/>
      <c r="L85" s="10"/>
      <c r="R85" s="12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5:29" s="11" customFormat="1" ht="15">
      <c r="E86" s="13"/>
      <c r="F86" s="14"/>
      <c r="G86" s="14"/>
      <c r="H86" s="10"/>
      <c r="L86" s="10"/>
      <c r="R86" s="12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5:29" s="11" customFormat="1" ht="15">
      <c r="E87" s="13"/>
      <c r="F87" s="14"/>
      <c r="G87" s="14"/>
      <c r="H87" s="10"/>
      <c r="K87" s="12"/>
      <c r="L87" s="10"/>
      <c r="R87" s="12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5:29" s="11" customFormat="1" ht="15">
      <c r="E88" s="13"/>
      <c r="F88" s="14"/>
      <c r="G88" s="14"/>
      <c r="H88" s="10"/>
      <c r="L88" s="10"/>
      <c r="R88" s="12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5:29" s="11" customFormat="1" ht="15">
      <c r="E89" s="13"/>
      <c r="F89" s="14"/>
      <c r="G89" s="14"/>
      <c r="H89" s="10"/>
      <c r="L89" s="10"/>
      <c r="R89" s="12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5:29" s="11" customFormat="1" ht="15">
      <c r="E90" s="13"/>
      <c r="F90" s="14"/>
      <c r="G90" s="14"/>
      <c r="H90" s="10"/>
      <c r="L90" s="10"/>
      <c r="R90" s="12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5:29" s="11" customFormat="1" ht="15">
      <c r="E91" s="13"/>
      <c r="F91" s="14"/>
      <c r="G91" s="14"/>
      <c r="H91" s="10"/>
      <c r="L91" s="10"/>
      <c r="R91" s="12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5:29" s="11" customFormat="1" ht="15">
      <c r="E92" s="13"/>
      <c r="F92" s="14"/>
      <c r="G92" s="14"/>
      <c r="H92" s="10"/>
      <c r="L92" s="10"/>
      <c r="R92" s="12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5:29" s="11" customFormat="1" ht="15">
      <c r="E93" s="13"/>
      <c r="F93" s="14"/>
      <c r="G93" s="14"/>
      <c r="H93" s="10"/>
      <c r="L93" s="10"/>
      <c r="R93" s="12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5:29" s="11" customFormat="1" ht="15">
      <c r="E94" s="13"/>
      <c r="F94" s="14"/>
      <c r="G94" s="14"/>
      <c r="H94" s="10"/>
      <c r="L94" s="10"/>
      <c r="R94" s="12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5:29" s="11" customFormat="1" ht="15">
      <c r="E95" s="13"/>
      <c r="F95" s="14"/>
      <c r="G95" s="14"/>
      <c r="H95" s="10"/>
      <c r="L95" s="10"/>
      <c r="R95" s="12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5:29" s="11" customFormat="1" ht="15">
      <c r="E96" s="13"/>
      <c r="F96" s="14"/>
      <c r="G96" s="14"/>
      <c r="H96" s="10"/>
      <c r="L96" s="10"/>
      <c r="R96" s="12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5:29" s="11" customFormat="1" ht="15">
      <c r="E97" s="13"/>
      <c r="F97" s="14"/>
      <c r="G97" s="14"/>
      <c r="H97" s="10"/>
      <c r="L97" s="10"/>
      <c r="R97" s="12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5:29" s="11" customFormat="1" ht="15">
      <c r="E98" s="13"/>
      <c r="F98" s="14"/>
      <c r="G98" s="14"/>
      <c r="H98" s="10"/>
      <c r="L98" s="10"/>
      <c r="R98" s="12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5:29" s="11" customFormat="1" ht="15">
      <c r="E99" s="13"/>
      <c r="F99" s="14"/>
      <c r="G99" s="14"/>
      <c r="H99" s="10"/>
      <c r="L99" s="10"/>
      <c r="R99" s="1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5:29" s="11" customFormat="1" ht="15">
      <c r="E100" s="13"/>
      <c r="F100" s="14"/>
      <c r="G100" s="14"/>
      <c r="H100" s="10"/>
      <c r="L100" s="10"/>
      <c r="R100" s="12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5:29" s="11" customFormat="1" ht="15">
      <c r="E101" s="13"/>
      <c r="F101" s="14"/>
      <c r="G101" s="14"/>
      <c r="H101" s="10"/>
      <c r="L101" s="10"/>
      <c r="R101" s="1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5:29" s="11" customFormat="1" ht="15">
      <c r="E102" s="13"/>
      <c r="F102" s="14"/>
      <c r="G102" s="14"/>
      <c r="H102" s="10"/>
      <c r="L102" s="10"/>
      <c r="R102" s="1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5:29" s="11" customFormat="1" ht="15">
      <c r="E103" s="13"/>
      <c r="F103" s="14"/>
      <c r="G103" s="14"/>
      <c r="H103" s="10"/>
      <c r="L103" s="10"/>
      <c r="R103" s="1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5:29" s="11" customFormat="1" ht="15">
      <c r="E104" s="13"/>
      <c r="F104" s="14"/>
      <c r="G104" s="14"/>
      <c r="H104" s="10"/>
      <c r="L104" s="10"/>
      <c r="R104" s="12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5:29" s="11" customFormat="1" ht="15">
      <c r="E105" s="13"/>
      <c r="F105" s="14"/>
      <c r="G105" s="14"/>
      <c r="H105" s="10"/>
      <c r="L105" s="10"/>
      <c r="R105" s="12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5:29" s="11" customFormat="1" ht="15">
      <c r="E106" s="13"/>
      <c r="F106" s="14"/>
      <c r="G106" s="14"/>
      <c r="H106" s="10"/>
      <c r="L106" s="10"/>
      <c r="R106" s="12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5:29" s="11" customFormat="1" ht="15">
      <c r="E107" s="13"/>
      <c r="F107" s="14"/>
      <c r="G107" s="14"/>
      <c r="H107" s="10"/>
      <c r="L107" s="10"/>
      <c r="R107" s="12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5:29" s="11" customFormat="1" ht="15">
      <c r="E108" s="13"/>
      <c r="F108" s="14"/>
      <c r="G108" s="14"/>
      <c r="H108" s="10"/>
      <c r="L108" s="10"/>
      <c r="R108" s="12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5:29" s="11" customFormat="1" ht="15">
      <c r="E109" s="13"/>
      <c r="F109" s="14"/>
      <c r="G109" s="14"/>
      <c r="H109" s="10"/>
      <c r="L109" s="10"/>
      <c r="R109" s="12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5:29" s="11" customFormat="1" ht="15">
      <c r="E110" s="13"/>
      <c r="F110" s="14"/>
      <c r="G110" s="14"/>
      <c r="H110" s="10"/>
      <c r="L110" s="10"/>
      <c r="R110" s="12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5:29" s="11" customFormat="1" ht="15">
      <c r="E111" s="13"/>
      <c r="F111" s="14"/>
      <c r="G111" s="14"/>
      <c r="H111" s="10"/>
      <c r="L111" s="10"/>
      <c r="R111" s="12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5:29" s="11" customFormat="1" ht="15">
      <c r="E112" s="13"/>
      <c r="F112" s="14"/>
      <c r="G112" s="14"/>
      <c r="H112" s="10"/>
      <c r="L112" s="10"/>
      <c r="R112" s="12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5:29" s="11" customFormat="1" ht="15">
      <c r="E113" s="13"/>
      <c r="F113" s="14"/>
      <c r="G113" s="14"/>
      <c r="H113" s="10"/>
      <c r="L113" s="10"/>
      <c r="R113" s="12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5:29" s="11" customFormat="1" ht="15">
      <c r="E114" s="13"/>
      <c r="F114" s="14"/>
      <c r="G114" s="14"/>
      <c r="H114" s="10"/>
      <c r="L114" s="10"/>
      <c r="R114" s="12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5:29" s="11" customFormat="1" ht="15">
      <c r="E115" s="13"/>
      <c r="F115" s="14"/>
      <c r="G115" s="14"/>
      <c r="H115" s="10"/>
      <c r="L115" s="10"/>
      <c r="R115" s="12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5:29" s="11" customFormat="1" ht="15">
      <c r="E116" s="13"/>
      <c r="F116" s="14"/>
      <c r="G116" s="14"/>
      <c r="H116" s="10"/>
      <c r="L116" s="10"/>
      <c r="R116" s="12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5:29" s="11" customFormat="1" ht="15">
      <c r="E117" s="13"/>
      <c r="F117" s="14"/>
      <c r="G117" s="14"/>
      <c r="H117" s="10"/>
      <c r="L117" s="10"/>
      <c r="R117" s="12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5:29" s="11" customFormat="1" ht="15">
      <c r="E118" s="13"/>
      <c r="F118" s="14"/>
      <c r="G118" s="14"/>
      <c r="H118" s="10"/>
      <c r="L118" s="10"/>
      <c r="R118" s="12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5:29" s="11" customFormat="1" ht="15">
      <c r="E119" s="13"/>
      <c r="F119" s="14"/>
      <c r="G119" s="14"/>
      <c r="H119" s="10"/>
      <c r="L119" s="10"/>
      <c r="R119" s="12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5:29" s="11" customFormat="1" ht="15">
      <c r="E120" s="13"/>
      <c r="F120" s="14"/>
      <c r="G120" s="14"/>
      <c r="H120" s="10"/>
      <c r="L120" s="10"/>
      <c r="R120" s="12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5:29" s="11" customFormat="1" ht="15">
      <c r="E121" s="13"/>
      <c r="F121" s="14"/>
      <c r="G121" s="14"/>
      <c r="H121" s="10"/>
      <c r="L121" s="10"/>
      <c r="R121" s="12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5:29" s="11" customFormat="1" ht="15">
      <c r="E122" s="13"/>
      <c r="F122" s="14"/>
      <c r="G122" s="14"/>
      <c r="H122" s="10"/>
      <c r="L122" s="10"/>
      <c r="R122" s="12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5:29" s="11" customFormat="1" ht="15">
      <c r="E123" s="13"/>
      <c r="F123" s="14"/>
      <c r="G123" s="14"/>
      <c r="H123" s="10"/>
      <c r="L123" s="10"/>
      <c r="R123" s="12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5:29" s="11" customFormat="1" ht="15">
      <c r="E124" s="13"/>
      <c r="F124" s="14"/>
      <c r="G124" s="14"/>
      <c r="H124" s="10"/>
      <c r="L124" s="10"/>
      <c r="R124" s="12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5:29" s="11" customFormat="1" ht="15">
      <c r="E125" s="13"/>
      <c r="F125" s="14"/>
      <c r="G125" s="14"/>
      <c r="H125" s="10"/>
      <c r="L125" s="10"/>
      <c r="R125" s="12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5:18" s="11" customFormat="1" ht="15">
      <c r="E126" s="13"/>
      <c r="F126" s="14"/>
      <c r="G126" s="14"/>
      <c r="H126" s="10"/>
      <c r="L126" s="10"/>
      <c r="R12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t4......Lozzy</dc:creator>
  <cp:keywords/>
  <dc:description/>
  <cp:lastModifiedBy>Rolf Cooley</cp:lastModifiedBy>
  <cp:lastPrinted>2015-05-16T20:23:44Z</cp:lastPrinted>
  <dcterms:created xsi:type="dcterms:W3CDTF">2012-03-20T12:31:12Z</dcterms:created>
  <dcterms:modified xsi:type="dcterms:W3CDTF">2015-09-23T12:18:51Z</dcterms:modified>
  <cp:category/>
  <cp:version/>
  <cp:contentType/>
  <cp:contentStatus/>
</cp:coreProperties>
</file>