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firstSheet="1" activeTab="6"/>
  </bookViews>
  <sheets>
    <sheet name="TRISTART B" sheetId="1" r:id="rId1"/>
    <sheet name="TRISTART G" sheetId="2" r:id="rId2"/>
    <sheet name="T1 Girls" sheetId="3" r:id="rId3"/>
    <sheet name="T1 boys" sheetId="4" r:id="rId4"/>
    <sheet name="T2 Girl" sheetId="5" r:id="rId5"/>
    <sheet name="T2 Boys" sheetId="6" r:id="rId6"/>
    <sheet name="TE SCORES" sheetId="7" r:id="rId7"/>
    <sheet name="T3 Boys" sheetId="8" r:id="rId8"/>
    <sheet name="T3 Girls" sheetId="9" r:id="rId9"/>
    <sheet name="Youth Boys" sheetId="10" r:id="rId10"/>
    <sheet name="Youth Girls" sheetId="11" r:id="rId11"/>
    <sheet name="Junior Boys" sheetId="12" r:id="rId12"/>
    <sheet name="Junior Girls" sheetId="13" r:id="rId13"/>
  </sheets>
  <definedNames/>
  <calcPr fullCalcOnLoad="1"/>
</workbook>
</file>

<file path=xl/sharedStrings.xml><?xml version="1.0" encoding="utf-8"?>
<sst xmlns="http://schemas.openxmlformats.org/spreadsheetml/2006/main" count="2378" uniqueCount="1168">
  <si>
    <t>Events</t>
  </si>
  <si>
    <t>BTF number</t>
  </si>
  <si>
    <t>Pos</t>
  </si>
  <si>
    <t>Wirral A</t>
  </si>
  <si>
    <t>Total Pts</t>
  </si>
  <si>
    <t>Club</t>
  </si>
  <si>
    <t>Scoring Events</t>
  </si>
  <si>
    <t>Wirral T</t>
  </si>
  <si>
    <t>Chester T</t>
  </si>
  <si>
    <t>Chorley D</t>
  </si>
  <si>
    <t>Bolton A</t>
  </si>
  <si>
    <t>Crosby A</t>
  </si>
  <si>
    <t>RACE NOS</t>
  </si>
  <si>
    <t>Racers</t>
  </si>
  <si>
    <t>Salt Ayre T</t>
  </si>
  <si>
    <t>Total</t>
  </si>
  <si>
    <t>Jack</t>
  </si>
  <si>
    <t>Yellow square denotes a non scoring race</t>
  </si>
  <si>
    <t>Northern T</t>
  </si>
  <si>
    <t>Mold A</t>
  </si>
  <si>
    <t>Edge Hill A</t>
  </si>
  <si>
    <t>Chester A</t>
  </si>
  <si>
    <t>Trawlerman T</t>
  </si>
  <si>
    <t>Carlisle T</t>
  </si>
  <si>
    <t>Blackpool T</t>
  </si>
  <si>
    <t>Southport T</t>
  </si>
  <si>
    <t>Boundary T</t>
  </si>
  <si>
    <t>Deva T</t>
  </si>
  <si>
    <t>Achievement cert events</t>
  </si>
  <si>
    <t>Carlisle A</t>
  </si>
  <si>
    <t>Carlisle</t>
  </si>
  <si>
    <t>Lancaster Duathlon</t>
  </si>
  <si>
    <t>Alex</t>
  </si>
  <si>
    <t>Poulston</t>
  </si>
  <si>
    <t>Leeder</t>
  </si>
  <si>
    <t>Freddie</t>
  </si>
  <si>
    <t>Hilton</t>
  </si>
  <si>
    <t>Wirral Aquathon</t>
  </si>
  <si>
    <t xml:space="preserve"> </t>
  </si>
  <si>
    <t>WIRRAL AQUATHON</t>
  </si>
  <si>
    <t>WADDINGTON</t>
  </si>
  <si>
    <t>MERSEY TRI</t>
  </si>
  <si>
    <t>JACOB</t>
  </si>
  <si>
    <t>BALL</t>
  </si>
  <si>
    <t>CHESTER TRI</t>
  </si>
  <si>
    <t>SAMUEL</t>
  </si>
  <si>
    <t>NOT INCLUDED IN THE SERIES</t>
  </si>
  <si>
    <t>NOVICE EVENT NOT INCLUDED IN THE NW SERIES</t>
  </si>
  <si>
    <t>St Helens Tri</t>
  </si>
  <si>
    <t>CAAT</t>
  </si>
  <si>
    <t>COCKSEDGE</t>
  </si>
  <si>
    <t>DAVIDSON</t>
  </si>
  <si>
    <t xml:space="preserve">Daniel </t>
  </si>
  <si>
    <t>DUFFY</t>
  </si>
  <si>
    <t>DOWNHAM</t>
  </si>
  <si>
    <t>EVA</t>
  </si>
  <si>
    <t>TE / TW NO</t>
  </si>
  <si>
    <t>membership no</t>
  </si>
  <si>
    <t>BLACKPOOL AQUATHON</t>
  </si>
  <si>
    <t>Chester Tri</t>
  </si>
  <si>
    <t>Oliver</t>
  </si>
  <si>
    <t>Yorke</t>
  </si>
  <si>
    <t>Mersey Tri</t>
  </si>
  <si>
    <t>Young</t>
  </si>
  <si>
    <t>Fry</t>
  </si>
  <si>
    <t>Noah</t>
  </si>
  <si>
    <t>Megan</t>
  </si>
  <si>
    <t>Martha</t>
  </si>
  <si>
    <t>Bearon</t>
  </si>
  <si>
    <t>Isabella</t>
  </si>
  <si>
    <t>Morrison</t>
  </si>
  <si>
    <t>Brennan</t>
  </si>
  <si>
    <t>Abigayle</t>
  </si>
  <si>
    <t>Irving</t>
  </si>
  <si>
    <t>Carrington</t>
  </si>
  <si>
    <t>Stone</t>
  </si>
  <si>
    <t>Daniel</t>
  </si>
  <si>
    <t>Luke</t>
  </si>
  <si>
    <t>Rawcliffe</t>
  </si>
  <si>
    <t>William</t>
  </si>
  <si>
    <t>Jones</t>
  </si>
  <si>
    <t>Zach</t>
  </si>
  <si>
    <t>Murphy</t>
  </si>
  <si>
    <t>Ben</t>
  </si>
  <si>
    <t>Krelle</t>
  </si>
  <si>
    <t>Harris</t>
  </si>
  <si>
    <t>Grant</t>
  </si>
  <si>
    <t>Harvey</t>
  </si>
  <si>
    <t>Ruthin Tristars</t>
  </si>
  <si>
    <t>E1095419</t>
  </si>
  <si>
    <t>E1092356</t>
  </si>
  <si>
    <t>W1096529</t>
  </si>
  <si>
    <t>membership number</t>
  </si>
  <si>
    <t>W1095626</t>
  </si>
  <si>
    <t>E10100182</t>
  </si>
  <si>
    <t>E1077961</t>
  </si>
  <si>
    <t>E10113130</t>
  </si>
  <si>
    <t>membership</t>
  </si>
  <si>
    <t>number</t>
  </si>
  <si>
    <t>E1071074</t>
  </si>
  <si>
    <t>E1081758</t>
  </si>
  <si>
    <t>E1068091</t>
  </si>
  <si>
    <t>E1069265</t>
  </si>
  <si>
    <t>E1071079</t>
  </si>
  <si>
    <t>E10112901</t>
  </si>
  <si>
    <t>E1058759</t>
  </si>
  <si>
    <t>E1083818</t>
  </si>
  <si>
    <t>W1070522</t>
  </si>
  <si>
    <t>E10112924</t>
  </si>
  <si>
    <t>W1059704.</t>
  </si>
  <si>
    <t xml:space="preserve">membership </t>
  </si>
  <si>
    <t>E1045484</t>
  </si>
  <si>
    <t>E1061050</t>
  </si>
  <si>
    <t>E1089193</t>
  </si>
  <si>
    <t>E1054024</t>
  </si>
  <si>
    <t>E1062018</t>
  </si>
  <si>
    <t>E1095396</t>
  </si>
  <si>
    <t>E10113094</t>
  </si>
  <si>
    <t>E1051167</t>
  </si>
  <si>
    <t>W1052399</t>
  </si>
  <si>
    <t>E1083084</t>
  </si>
  <si>
    <t>E10112083</t>
  </si>
  <si>
    <t> E1036630.</t>
  </si>
  <si>
    <t xml:space="preserve">Lili  </t>
  </si>
  <si>
    <t>Mckenzie</t>
  </si>
  <si>
    <t>Cadence Tri</t>
  </si>
  <si>
    <t>COLT</t>
  </si>
  <si>
    <t xml:space="preserve">Alaina  </t>
  </si>
  <si>
    <t xml:space="preserve">Harriet  </t>
  </si>
  <si>
    <t>Logan</t>
  </si>
  <si>
    <t xml:space="preserve">Ellie  </t>
  </si>
  <si>
    <t>Hughes</t>
  </si>
  <si>
    <t xml:space="preserve">Fay  </t>
  </si>
  <si>
    <t>Thomas</t>
  </si>
  <si>
    <t xml:space="preserve">Jacob </t>
  </si>
  <si>
    <t xml:space="preserve">Irving </t>
  </si>
  <si>
    <t>Bike Cabin</t>
  </si>
  <si>
    <t>stockport</t>
  </si>
  <si>
    <t xml:space="preserve">Freddy  </t>
  </si>
  <si>
    <t xml:space="preserve">Harrison  </t>
  </si>
  <si>
    <t>Leonard</t>
  </si>
  <si>
    <t xml:space="preserve">Leo  </t>
  </si>
  <si>
    <t>Clegg</t>
  </si>
  <si>
    <t xml:space="preserve">Thomas  </t>
  </si>
  <si>
    <t>Jackson</t>
  </si>
  <si>
    <t xml:space="preserve">Bertie  </t>
  </si>
  <si>
    <t>Winkley</t>
  </si>
  <si>
    <t xml:space="preserve">Harvey  </t>
  </si>
  <si>
    <t>Brown</t>
  </si>
  <si>
    <t xml:space="preserve">Byron  </t>
  </si>
  <si>
    <t xml:space="preserve">Euan  </t>
  </si>
  <si>
    <t>Armstrong</t>
  </si>
  <si>
    <t>Rebecca</t>
  </si>
  <si>
    <t>Taylor</t>
  </si>
  <si>
    <t>Bolton Tri club</t>
  </si>
  <si>
    <t xml:space="preserve">Alfie </t>
  </si>
  <si>
    <t>White</t>
  </si>
  <si>
    <t>Hart</t>
  </si>
  <si>
    <t>Bolton Tri Club</t>
  </si>
  <si>
    <t xml:space="preserve">  </t>
  </si>
  <si>
    <t>Clayton-Le-Moors H</t>
  </si>
  <si>
    <t xml:space="preserve">Racers  </t>
  </si>
  <si>
    <t>Race number</t>
  </si>
  <si>
    <t>Kendal Tri Juniors</t>
  </si>
  <si>
    <t>Georgia</t>
  </si>
  <si>
    <t>Heath</t>
  </si>
  <si>
    <t>Kate</t>
  </si>
  <si>
    <t>Farron</t>
  </si>
  <si>
    <t>Lauren</t>
  </si>
  <si>
    <t>Prince</t>
  </si>
  <si>
    <t>Isabelle</t>
  </si>
  <si>
    <t>wigan triathlon club</t>
  </si>
  <si>
    <t>WARRINGTON TRI CLUB</t>
  </si>
  <si>
    <t xml:space="preserve">Nathan  </t>
  </si>
  <si>
    <t>Chadwick</t>
  </si>
  <si>
    <t xml:space="preserve">Joseph  </t>
  </si>
  <si>
    <t xml:space="preserve">Oliver   </t>
  </si>
  <si>
    <t xml:space="preserve">Kai  </t>
  </si>
  <si>
    <t>Walsh</t>
  </si>
  <si>
    <t xml:space="preserve">Ethan  </t>
  </si>
  <si>
    <t xml:space="preserve">Ged  </t>
  </si>
  <si>
    <t xml:space="preserve">Edward  </t>
  </si>
  <si>
    <t>Knight</t>
  </si>
  <si>
    <t>Bats</t>
  </si>
  <si>
    <t xml:space="preserve">Lauren  </t>
  </si>
  <si>
    <t>Waddington</t>
  </si>
  <si>
    <t>Camden</t>
  </si>
  <si>
    <t>Elizabeth</t>
  </si>
  <si>
    <t>Kershaw</t>
  </si>
  <si>
    <t>Helana</t>
  </si>
  <si>
    <t>Ellie</t>
  </si>
  <si>
    <t>Hancock</t>
  </si>
  <si>
    <t>Pippa</t>
  </si>
  <si>
    <t>Darlington</t>
  </si>
  <si>
    <t xml:space="preserve">Katie </t>
  </si>
  <si>
    <t>Mathison</t>
  </si>
  <si>
    <t>Robyn</t>
  </si>
  <si>
    <t>Beck</t>
  </si>
  <si>
    <t>Lara</t>
  </si>
  <si>
    <t>Ingram-Weston</t>
  </si>
  <si>
    <t>Leigh</t>
  </si>
  <si>
    <t>Niamh</t>
  </si>
  <si>
    <t>Barnsley Ryan</t>
  </si>
  <si>
    <t>Houlihan</t>
  </si>
  <si>
    <t>Hannah</t>
  </si>
  <si>
    <t>Watson</t>
  </si>
  <si>
    <t>Daisy</t>
  </si>
  <si>
    <t>Cave</t>
  </si>
  <si>
    <t>Holly</t>
  </si>
  <si>
    <t>Hirst</t>
  </si>
  <si>
    <t>Isla</t>
  </si>
  <si>
    <t>Newsham</t>
  </si>
  <si>
    <t>Saranne</t>
  </si>
  <si>
    <t>Wright</t>
  </si>
  <si>
    <t>Layla</t>
  </si>
  <si>
    <t>Allton</t>
  </si>
  <si>
    <t>Anna</t>
  </si>
  <si>
    <t>Hay</t>
  </si>
  <si>
    <t>Bell</t>
  </si>
  <si>
    <t>Naomi</t>
  </si>
  <si>
    <t>Libby</t>
  </si>
  <si>
    <t>Costin</t>
  </si>
  <si>
    <t xml:space="preserve">Hannah </t>
  </si>
  <si>
    <t>RACE NO</t>
  </si>
  <si>
    <t>dnf</t>
  </si>
  <si>
    <t>Blackburn Harriers</t>
  </si>
  <si>
    <t>Macclesfield Satellites</t>
  </si>
  <si>
    <t>Clayton</t>
  </si>
  <si>
    <t>Bernham</t>
  </si>
  <si>
    <t>Knowles-Slack</t>
  </si>
  <si>
    <t>Saul</t>
  </si>
  <si>
    <t>Sharp</t>
  </si>
  <si>
    <t xml:space="preserve">William </t>
  </si>
  <si>
    <t>Rory</t>
  </si>
  <si>
    <t>Noden</t>
  </si>
  <si>
    <t>Archie</t>
  </si>
  <si>
    <t>Honeysett</t>
  </si>
  <si>
    <t>Harry</t>
  </si>
  <si>
    <t>Crisp</t>
  </si>
  <si>
    <t>Cameron</t>
  </si>
  <si>
    <t>Morley</t>
  </si>
  <si>
    <t>James</t>
  </si>
  <si>
    <t>Doughty</t>
  </si>
  <si>
    <t>Charlie</t>
  </si>
  <si>
    <t>Johnson</t>
  </si>
  <si>
    <t>George</t>
  </si>
  <si>
    <t>CAVE</t>
  </si>
  <si>
    <t>Unsworth</t>
  </si>
  <si>
    <t xml:space="preserve">WARRINGTON TRI </t>
  </si>
  <si>
    <t xml:space="preserve">dnf </t>
  </si>
  <si>
    <t>Rochdale Tri Club</t>
  </si>
  <si>
    <t>WIRRAL AC</t>
  </si>
  <si>
    <t>Ormskirk Otters</t>
  </si>
  <si>
    <t>Wilmslow Scorpions SC</t>
  </si>
  <si>
    <t>Grantham</t>
  </si>
  <si>
    <t>Cronshaw</t>
  </si>
  <si>
    <t>Dallas</t>
  </si>
  <si>
    <t>Jacob</t>
  </si>
  <si>
    <t>Pryor</t>
  </si>
  <si>
    <t>Ball</t>
  </si>
  <si>
    <t>Rhys</t>
  </si>
  <si>
    <t>Croasdale</t>
  </si>
  <si>
    <t>Benjamin</t>
  </si>
  <si>
    <t>Paul</t>
  </si>
  <si>
    <t>Tyler</t>
  </si>
  <si>
    <t>Holland</t>
  </si>
  <si>
    <t>Wilde</t>
  </si>
  <si>
    <t>Marcus</t>
  </si>
  <si>
    <t>Hugh</t>
  </si>
  <si>
    <t>Nodem</t>
  </si>
  <si>
    <t>Richards</t>
  </si>
  <si>
    <t>Fraser</t>
  </si>
  <si>
    <t>Oscar</t>
  </si>
  <si>
    <t>Brookman</t>
  </si>
  <si>
    <t>Buckley</t>
  </si>
  <si>
    <t>camden</t>
  </si>
  <si>
    <t>Patrick</t>
  </si>
  <si>
    <t>Felix</t>
  </si>
  <si>
    <t>Hodgekinson</t>
  </si>
  <si>
    <t>Lloyd</t>
  </si>
  <si>
    <t>Fisher</t>
  </si>
  <si>
    <t>oliver</t>
  </si>
  <si>
    <t>Carlisle junior Tri</t>
  </si>
  <si>
    <t>Howe Bridge Aces</t>
  </si>
  <si>
    <t>Eve</t>
  </si>
  <si>
    <t>Amber</t>
  </si>
  <si>
    <t>Mcintosh</t>
  </si>
  <si>
    <t>Emma</t>
  </si>
  <si>
    <t>Duxbury</t>
  </si>
  <si>
    <t>Orla</t>
  </si>
  <si>
    <t>Smout</t>
  </si>
  <si>
    <t>Gracie</t>
  </si>
  <si>
    <t>Scott</t>
  </si>
  <si>
    <t>Emily</t>
  </si>
  <si>
    <t>Wynne</t>
  </si>
  <si>
    <t>Molly</t>
  </si>
  <si>
    <t>Louisa</t>
  </si>
  <si>
    <t>Ruby</t>
  </si>
  <si>
    <t>Singleton</t>
  </si>
  <si>
    <t>Eboni</t>
  </si>
  <si>
    <t>Thoburn</t>
  </si>
  <si>
    <t>Webster</t>
  </si>
  <si>
    <t>Chloe</t>
  </si>
  <si>
    <t>Avagrace</t>
  </si>
  <si>
    <t>Hodson</t>
  </si>
  <si>
    <t>Paige</t>
  </si>
  <si>
    <t>Gaskell</t>
  </si>
  <si>
    <t>Duff</t>
  </si>
  <si>
    <t>Olivia</t>
  </si>
  <si>
    <t>Elise</t>
  </si>
  <si>
    <t>Harry Middleton CC</t>
  </si>
  <si>
    <t>Bradburn</t>
  </si>
  <si>
    <t xml:space="preserve">Megan </t>
  </si>
  <si>
    <t>Knutsford Junior Tri Club</t>
  </si>
  <si>
    <t>Grundy</t>
  </si>
  <si>
    <t xml:space="preserve">William  </t>
  </si>
  <si>
    <t>Ewan</t>
  </si>
  <si>
    <t>Lorimer</t>
  </si>
  <si>
    <t>Elliot</t>
  </si>
  <si>
    <t>Zack</t>
  </si>
  <si>
    <t>Joshua</t>
  </si>
  <si>
    <t>Leitch</t>
  </si>
  <si>
    <t>Zak</t>
  </si>
  <si>
    <t>Kevan</t>
  </si>
  <si>
    <t>Mccormick</t>
  </si>
  <si>
    <t>Adam</t>
  </si>
  <si>
    <t>Flynn</t>
  </si>
  <si>
    <t xml:space="preserve">Nathan </t>
  </si>
  <si>
    <t>Parry</t>
  </si>
  <si>
    <t>Jake</t>
  </si>
  <si>
    <t>leo</t>
  </si>
  <si>
    <t>Cubbins</t>
  </si>
  <si>
    <t>Chorley Athletics And Triathlon Club</t>
  </si>
  <si>
    <t>Everton SA</t>
  </si>
  <si>
    <t>Conwy Tristars</t>
  </si>
  <si>
    <t>Pollyanna</t>
  </si>
  <si>
    <t>Lucy</t>
  </si>
  <si>
    <t>Harper</t>
  </si>
  <si>
    <t>Esmee</t>
  </si>
  <si>
    <t>Slinn</t>
  </si>
  <si>
    <t>Grace</t>
  </si>
  <si>
    <t>Kristy</t>
  </si>
  <si>
    <t>Lexi</t>
  </si>
  <si>
    <t>Webb</t>
  </si>
  <si>
    <t>Lulu</t>
  </si>
  <si>
    <t>King</t>
  </si>
  <si>
    <t>Jemima</t>
  </si>
  <si>
    <t>Sumnal</t>
  </si>
  <si>
    <t xml:space="preserve">Amelia </t>
  </si>
  <si>
    <t>KNOWLES-SLACK</t>
  </si>
  <si>
    <t>Hollie</t>
  </si>
  <si>
    <t>Cassie</t>
  </si>
  <si>
    <t xml:space="preserve">Amelie </t>
  </si>
  <si>
    <t>BARNSLEY-RYAN</t>
  </si>
  <si>
    <t>Sally</t>
  </si>
  <si>
    <t>Templeton</t>
  </si>
  <si>
    <t>Jessica</t>
  </si>
  <si>
    <t>Sohpie</t>
  </si>
  <si>
    <t>Andrews</t>
  </si>
  <si>
    <t>Serenity</t>
  </si>
  <si>
    <t>Thoma</t>
  </si>
  <si>
    <t xml:space="preserve">Freya </t>
  </si>
  <si>
    <t>WOODCOCK-DANIELS</t>
  </si>
  <si>
    <t xml:space="preserve">Joshua </t>
  </si>
  <si>
    <t>PRYOR</t>
  </si>
  <si>
    <t xml:space="preserve">Lucas </t>
  </si>
  <si>
    <t>HAROLD</t>
  </si>
  <si>
    <t xml:space="preserve">Rhys </t>
  </si>
  <si>
    <t>RAWCLIFFE</t>
  </si>
  <si>
    <t>Hyndburn AC</t>
  </si>
  <si>
    <t>NOVICES A</t>
  </si>
  <si>
    <t xml:space="preserve">Alice </t>
  </si>
  <si>
    <t>POWNALL</t>
  </si>
  <si>
    <t>Eva</t>
  </si>
  <si>
    <t>WATSON</t>
  </si>
  <si>
    <t xml:space="preserve">Maisie </t>
  </si>
  <si>
    <t>Novices B</t>
  </si>
  <si>
    <t>NOVICES C</t>
  </si>
  <si>
    <t>Finan</t>
  </si>
  <si>
    <t>Isobel</t>
  </si>
  <si>
    <t>Davidson</t>
  </si>
  <si>
    <t>Molloy</t>
  </si>
  <si>
    <t>Georgie</t>
  </si>
  <si>
    <t>Bethany</t>
  </si>
  <si>
    <t>Novice B</t>
  </si>
  <si>
    <t>Alfie</t>
  </si>
  <si>
    <t>Sweeney</t>
  </si>
  <si>
    <t>Lewis</t>
  </si>
  <si>
    <t>HARDING</t>
  </si>
  <si>
    <t>Hall</t>
  </si>
  <si>
    <t>Johnstone</t>
  </si>
  <si>
    <t>Ryan</t>
  </si>
  <si>
    <t>Baker</t>
  </si>
  <si>
    <t>COPIED AND AMENDED FROM THE TE WEBSITE                                          HIGHEST 6 SCORING EVENTS. MINIMUM 3 OR MORE TRIATHLONS TO COUNT</t>
  </si>
  <si>
    <t>Blackpool</t>
  </si>
  <si>
    <t>Bolton Triathlon Club</t>
  </si>
  <si>
    <t xml:space="preserve">blackpool </t>
  </si>
  <si>
    <t>blackpool</t>
  </si>
  <si>
    <t>Blackpool Aquathon</t>
  </si>
  <si>
    <t>Ethan</t>
  </si>
  <si>
    <t>Roberts</t>
  </si>
  <si>
    <t>Chorley AAT</t>
  </si>
  <si>
    <t>BEN</t>
  </si>
  <si>
    <t>TURNER - BONE</t>
  </si>
  <si>
    <t>MEREY TRI</t>
  </si>
  <si>
    <t>Ged</t>
  </si>
  <si>
    <t>Mccabe</t>
  </si>
  <si>
    <t>Eaglesfield Paddle</t>
  </si>
  <si>
    <t>Campbell</t>
  </si>
  <si>
    <t>Donnelly</t>
  </si>
  <si>
    <t>Ullswater Junior Tri</t>
  </si>
  <si>
    <t>Dan</t>
  </si>
  <si>
    <t>Thomson</t>
  </si>
  <si>
    <t>Ronan</t>
  </si>
  <si>
    <t>Maher</t>
  </si>
  <si>
    <t>Colts</t>
  </si>
  <si>
    <t>ETHAN</t>
  </si>
  <si>
    <t>Bateman</t>
  </si>
  <si>
    <t>Fleetwood Swimming Club</t>
  </si>
  <si>
    <t>Kacper</t>
  </si>
  <si>
    <t>Holda</t>
  </si>
  <si>
    <t>Ramsbottom Swimming Club</t>
  </si>
  <si>
    <t>THEO</t>
  </si>
  <si>
    <t>Robinson</t>
  </si>
  <si>
    <t>Saile</t>
  </si>
  <si>
    <t>Robert</t>
  </si>
  <si>
    <t>Walker-Hindle</t>
  </si>
  <si>
    <t xml:space="preserve">Vincent </t>
  </si>
  <si>
    <t>Poulton swimming club</t>
  </si>
  <si>
    <t>lOGAN</t>
  </si>
  <si>
    <t>Southport swimming club</t>
  </si>
  <si>
    <t>Atkiss</t>
  </si>
  <si>
    <t>Brookburn Primary School</t>
  </si>
  <si>
    <t>Warburton</t>
  </si>
  <si>
    <t>Fleetwood swim club</t>
  </si>
  <si>
    <t>Yvie</t>
  </si>
  <si>
    <t>Shurba</t>
  </si>
  <si>
    <t>St Margarets school</t>
  </si>
  <si>
    <t>Ava</t>
  </si>
  <si>
    <t>Grimshaw</t>
  </si>
  <si>
    <t>Great Harwood Otters</t>
  </si>
  <si>
    <t>AIMMEE</t>
  </si>
  <si>
    <t>HARLING</t>
  </si>
  <si>
    <t>BEATRIX</t>
  </si>
  <si>
    <t>CONNELL</t>
  </si>
  <si>
    <t>BATS</t>
  </si>
  <si>
    <t>Maisey</t>
  </si>
  <si>
    <t>Geary</t>
  </si>
  <si>
    <t>Caat</t>
  </si>
  <si>
    <t>Darcey</t>
  </si>
  <si>
    <t>Finn</t>
  </si>
  <si>
    <t>wigan tri</t>
  </si>
  <si>
    <t>Blackburn harr</t>
  </si>
  <si>
    <t>Alice</t>
  </si>
  <si>
    <t>Pownall</t>
  </si>
  <si>
    <t>Nell</t>
  </si>
  <si>
    <t>McCabe</t>
  </si>
  <si>
    <t>Tri Lakeland</t>
  </si>
  <si>
    <t>Charlotte</t>
  </si>
  <si>
    <t>Thompson</t>
  </si>
  <si>
    <t>Carlisle jun</t>
  </si>
  <si>
    <t>Poppy</t>
  </si>
  <si>
    <t>Aitkin - Nash</t>
  </si>
  <si>
    <t xml:space="preserve">Jessie Jo </t>
  </si>
  <si>
    <t>Haslingdon</t>
  </si>
  <si>
    <t>Cadence tri</t>
  </si>
  <si>
    <t>Sophia</t>
  </si>
  <si>
    <t>Abbie</t>
  </si>
  <si>
    <t>ullswater jun</t>
  </si>
  <si>
    <t>Verity</t>
  </si>
  <si>
    <t>Beaumont - cooke</t>
  </si>
  <si>
    <t>Walker - Hindle</t>
  </si>
  <si>
    <t>Fleetwood</t>
  </si>
  <si>
    <t>Dylan</t>
  </si>
  <si>
    <t>Barclay</t>
  </si>
  <si>
    <t>Pennington school</t>
  </si>
  <si>
    <t>Smith</t>
  </si>
  <si>
    <t>Matthew</t>
  </si>
  <si>
    <t>Ward</t>
  </si>
  <si>
    <t>bats</t>
  </si>
  <si>
    <t>Lincon</t>
  </si>
  <si>
    <t>Crumblehulme</t>
  </si>
  <si>
    <t xml:space="preserve">Joseph </t>
  </si>
  <si>
    <t>Burns</t>
  </si>
  <si>
    <t>Amelia</t>
  </si>
  <si>
    <t>Smethurst</t>
  </si>
  <si>
    <t xml:space="preserve">Evie </t>
  </si>
  <si>
    <t>Leah</t>
  </si>
  <si>
    <t>McManus</t>
  </si>
  <si>
    <t xml:space="preserve"> Carlisle juniors</t>
  </si>
  <si>
    <t>Scarlett</t>
  </si>
  <si>
    <t>Hutchinson-Thompson</t>
  </si>
  <si>
    <t>Bolton tri club</t>
  </si>
  <si>
    <t>Holmes</t>
  </si>
  <si>
    <t>Alexandra</t>
  </si>
  <si>
    <t>Jennifer</t>
  </si>
  <si>
    <t>carlisle jun</t>
  </si>
  <si>
    <t>Bousfield</t>
  </si>
  <si>
    <t>Zoe</t>
  </si>
  <si>
    <t>Gooden</t>
  </si>
  <si>
    <t>Rumney</t>
  </si>
  <si>
    <t>Parker</t>
  </si>
  <si>
    <t>Quilliam</t>
  </si>
  <si>
    <t>Bolton tri</t>
  </si>
  <si>
    <t>Freya</t>
  </si>
  <si>
    <t>Willis</t>
  </si>
  <si>
    <t>Cadence</t>
  </si>
  <si>
    <t>Luca</t>
  </si>
  <si>
    <t>Morrelli</t>
  </si>
  <si>
    <t>Winnemore</t>
  </si>
  <si>
    <t xml:space="preserve">Clayton </t>
  </si>
  <si>
    <t>Isaac</t>
  </si>
  <si>
    <t xml:space="preserve">Robinson </t>
  </si>
  <si>
    <t>ullswater tri</t>
  </si>
  <si>
    <t>Harding</t>
  </si>
  <si>
    <t>Turner-Bones</t>
  </si>
  <si>
    <t>Longworth</t>
  </si>
  <si>
    <t>Wilcock</t>
  </si>
  <si>
    <t>Lucas</t>
  </si>
  <si>
    <t>Pilling</t>
  </si>
  <si>
    <t>Sam</t>
  </si>
  <si>
    <t>prince</t>
  </si>
  <si>
    <t>Louis</t>
  </si>
  <si>
    <t>Coupe</t>
  </si>
  <si>
    <t>Bolton Tri</t>
  </si>
  <si>
    <t>Georgia Elizabeth</t>
  </si>
  <si>
    <t>Wren</t>
  </si>
  <si>
    <t>Natalya</t>
  </si>
  <si>
    <t>Cannon</t>
  </si>
  <si>
    <t>Halliday</t>
  </si>
  <si>
    <t>Trista</t>
  </si>
  <si>
    <t>McNought</t>
  </si>
  <si>
    <t xml:space="preserve">Felicity </t>
  </si>
  <si>
    <t>Barnes</t>
  </si>
  <si>
    <t>Evie</t>
  </si>
  <si>
    <t>Maddison</t>
  </si>
  <si>
    <t>Betmead</t>
  </si>
  <si>
    <t>Beth</t>
  </si>
  <si>
    <t>Altrincham swim club</t>
  </si>
  <si>
    <t>Gabriella</t>
  </si>
  <si>
    <t>Wareing</t>
  </si>
  <si>
    <t>Elodie</t>
  </si>
  <si>
    <t>Malcolm</t>
  </si>
  <si>
    <t>Kendal tri</t>
  </si>
  <si>
    <t>Mellissa</t>
  </si>
  <si>
    <t>Carlisle tri</t>
  </si>
  <si>
    <t>Kirsty</t>
  </si>
  <si>
    <t>colts</t>
  </si>
  <si>
    <t>Pomfrey</t>
  </si>
  <si>
    <t>Tegan</t>
  </si>
  <si>
    <t>cadence</t>
  </si>
  <si>
    <t xml:space="preserve">seren </t>
  </si>
  <si>
    <t>jones</t>
  </si>
  <si>
    <t xml:space="preserve">Ruthin </t>
  </si>
  <si>
    <t>Francesca</t>
  </si>
  <si>
    <t>Connell</t>
  </si>
  <si>
    <t>Scarlet</t>
  </si>
  <si>
    <t>Abigail</t>
  </si>
  <si>
    <t>Carr</t>
  </si>
  <si>
    <t>Hillie</t>
  </si>
  <si>
    <t>St Helens tri</t>
  </si>
  <si>
    <t>E10154280</t>
  </si>
  <si>
    <t>Chester Aquathon</t>
  </si>
  <si>
    <t>E10115878</t>
  </si>
  <si>
    <t>E10113463</t>
  </si>
  <si>
    <t>E10154300</t>
  </si>
  <si>
    <t>E10157914</t>
  </si>
  <si>
    <t>W10153566</t>
  </si>
  <si>
    <t>E10152371</t>
  </si>
  <si>
    <t>E10119447</t>
  </si>
  <si>
    <t>E10142359</t>
  </si>
  <si>
    <t>EVE</t>
  </si>
  <si>
    <t>BAKER</t>
  </si>
  <si>
    <t>W10100766</t>
  </si>
  <si>
    <t>E10131984</t>
  </si>
  <si>
    <t>MADISON</t>
  </si>
  <si>
    <t>COBB</t>
  </si>
  <si>
    <t>PENELOPE</t>
  </si>
  <si>
    <t>HARRISON</t>
  </si>
  <si>
    <t>E10129943</t>
  </si>
  <si>
    <t>DAISY</t>
  </si>
  <si>
    <t>WEST</t>
  </si>
  <si>
    <t>NEVE</t>
  </si>
  <si>
    <t>TELFORD</t>
  </si>
  <si>
    <t>e10155078</t>
  </si>
  <si>
    <t>NEARY</t>
  </si>
  <si>
    <t>ALICE</t>
  </si>
  <si>
    <t>JESSICA</t>
  </si>
  <si>
    <t>E10154040</t>
  </si>
  <si>
    <t>HODGSON</t>
  </si>
  <si>
    <t>7049489</t>
  </si>
  <si>
    <t>CHESTER AQUATHON</t>
  </si>
  <si>
    <t>JONES</t>
  </si>
  <si>
    <t>LUKE</t>
  </si>
  <si>
    <t>JOHNSTON</t>
  </si>
  <si>
    <t>HARRY</t>
  </si>
  <si>
    <t>KEOGH</t>
  </si>
  <si>
    <t>E10154852</t>
  </si>
  <si>
    <t>FREDDIE</t>
  </si>
  <si>
    <t>BLAGDEN</t>
  </si>
  <si>
    <t>WREKIN COLLEGE TRI CLUB</t>
  </si>
  <si>
    <t>PATRICK</t>
  </si>
  <si>
    <t>BLOCK</t>
  </si>
  <si>
    <t>McCABE</t>
  </si>
  <si>
    <t>WILF</t>
  </si>
  <si>
    <t>CARTER-MOORE</t>
  </si>
  <si>
    <t>BIBI</t>
  </si>
  <si>
    <t>GREEN</t>
  </si>
  <si>
    <t>CHLOE</t>
  </si>
  <si>
    <t>GOODRICH</t>
  </si>
  <si>
    <t>SEREN</t>
  </si>
  <si>
    <t>NURSE</t>
  </si>
  <si>
    <t>CHARLOTTE</t>
  </si>
  <si>
    <t>HARVEY</t>
  </si>
  <si>
    <t>RUBY</t>
  </si>
  <si>
    <t>PILLING</t>
  </si>
  <si>
    <t>BOLTON TRI CLUB</t>
  </si>
  <si>
    <t>Eleanor</t>
  </si>
  <si>
    <t>Chester AQUATHON</t>
  </si>
  <si>
    <t>BLACKBURN HARRIERS</t>
  </si>
  <si>
    <t>E1091134</t>
  </si>
  <si>
    <t>THOMAS</t>
  </si>
  <si>
    <t>RIMMER</t>
  </si>
  <si>
    <t>E10154281</t>
  </si>
  <si>
    <t>BENJAMIN</t>
  </si>
  <si>
    <t>KERFOOOT</t>
  </si>
  <si>
    <t>HENRY</t>
  </si>
  <si>
    <t>E10154456</t>
  </si>
  <si>
    <t>SEBASTION</t>
  </si>
  <si>
    <t>HAMPSON</t>
  </si>
  <si>
    <t>WARRINGTON</t>
  </si>
  <si>
    <t>HOULDEN</t>
  </si>
  <si>
    <t>W10100844</t>
  </si>
  <si>
    <t>E10152372</t>
  </si>
  <si>
    <t>LOGAN</t>
  </si>
  <si>
    <t>SHARPE</t>
  </si>
  <si>
    <t>GABRIEL</t>
  </si>
  <si>
    <t>ULLSWATER TRI CLUB</t>
  </si>
  <si>
    <t>W10106435</t>
  </si>
  <si>
    <t>OLIVER</t>
  </si>
  <si>
    <t>DOUGLAS</t>
  </si>
  <si>
    <t>WREKIN COLLEGE TRI</t>
  </si>
  <si>
    <t>EWAN</t>
  </si>
  <si>
    <t>GALLUP</t>
  </si>
  <si>
    <t>MEG</t>
  </si>
  <si>
    <t>HOSHIKO</t>
  </si>
  <si>
    <t>E10158560</t>
  </si>
  <si>
    <t>E-10103292</t>
  </si>
  <si>
    <t>E1089367</t>
  </si>
  <si>
    <t>E10113470</t>
  </si>
  <si>
    <t>TIANA</t>
  </si>
  <si>
    <t>CHAMBERS</t>
  </si>
  <si>
    <t>EMILY</t>
  </si>
  <si>
    <t>PEART</t>
  </si>
  <si>
    <t>COLTS</t>
  </si>
  <si>
    <t>E10129942</t>
  </si>
  <si>
    <t>LAWSON</t>
  </si>
  <si>
    <t>JAIDA</t>
  </si>
  <si>
    <t>NICHOLS</t>
  </si>
  <si>
    <t>E10101762</t>
  </si>
  <si>
    <t>ABBY</t>
  </si>
  <si>
    <t>E10100022</t>
  </si>
  <si>
    <t>ERIN</t>
  </si>
  <si>
    <t>SMITH</t>
  </si>
  <si>
    <t>WRECSAM TRI</t>
  </si>
  <si>
    <t>CARYS</t>
  </si>
  <si>
    <t>ROSTRON</t>
  </si>
  <si>
    <t>ORMSKIRK OTTERS</t>
  </si>
  <si>
    <t>E10111654</t>
  </si>
  <si>
    <t>WILLIAM</t>
  </si>
  <si>
    <t>BAILEY</t>
  </si>
  <si>
    <t>E10112699</t>
  </si>
  <si>
    <t>JOSHUA</t>
  </si>
  <si>
    <t>E10115384</t>
  </si>
  <si>
    <t>POLD</t>
  </si>
  <si>
    <t>TAL</t>
  </si>
  <si>
    <t>EVAN</t>
  </si>
  <si>
    <t>E10112870</t>
  </si>
  <si>
    <t>E10114563</t>
  </si>
  <si>
    <t>E1077034</t>
  </si>
  <si>
    <t>E10115016</t>
  </si>
  <si>
    <t>E10114345</t>
  </si>
  <si>
    <t>LEWIS</t>
  </si>
  <si>
    <t>BARRATT</t>
  </si>
  <si>
    <t>SIMMONS</t>
  </si>
  <si>
    <t>E10153996</t>
  </si>
  <si>
    <t>DAWSON</t>
  </si>
  <si>
    <t>BOLTON TRI</t>
  </si>
  <si>
    <t xml:space="preserve">JAMES </t>
  </si>
  <si>
    <t>DAVIES</t>
  </si>
  <si>
    <t>GEORGE</t>
  </si>
  <si>
    <t>FREEMAN</t>
  </si>
  <si>
    <t>TODD</t>
  </si>
  <si>
    <t>JOSH</t>
  </si>
  <si>
    <t>GEARY</t>
  </si>
  <si>
    <t>E10153188</t>
  </si>
  <si>
    <t>E10151835</t>
  </si>
  <si>
    <t>E10154423</t>
  </si>
  <si>
    <t>TED</t>
  </si>
  <si>
    <t>BOLTON</t>
  </si>
  <si>
    <t>E10116341</t>
  </si>
  <si>
    <t>E10150630</t>
  </si>
  <si>
    <t>E10100831</t>
  </si>
  <si>
    <t>JAKE</t>
  </si>
  <si>
    <t>RAGGETT</t>
  </si>
  <si>
    <t>KEEN</t>
  </si>
  <si>
    <t>ANDREW</t>
  </si>
  <si>
    <t>E1072681</t>
  </si>
  <si>
    <t>MAX</t>
  </si>
  <si>
    <t>SAMUAL</t>
  </si>
  <si>
    <t xml:space="preserve">JARMAIN </t>
  </si>
  <si>
    <t>ASPINALL</t>
  </si>
  <si>
    <t>DYLAN</t>
  </si>
  <si>
    <t>PARRY</t>
  </si>
  <si>
    <t xml:space="preserve"> CADENCE TRI</t>
  </si>
  <si>
    <t>W1097079</t>
  </si>
  <si>
    <t>HANCOCK</t>
  </si>
  <si>
    <t>E10112797</t>
  </si>
  <si>
    <t>E10160113</t>
  </si>
  <si>
    <t>OLIVIA</t>
  </si>
  <si>
    <t>MILLER</t>
  </si>
  <si>
    <t>E10109858</t>
  </si>
  <si>
    <t>E10154047</t>
  </si>
  <si>
    <t>E10103902</t>
  </si>
  <si>
    <t>E10155448</t>
  </si>
  <si>
    <t>e10132161</t>
  </si>
  <si>
    <t>E10152731</t>
  </si>
  <si>
    <t>HOLLY</t>
  </si>
  <si>
    <t>SUTCLIFFE</t>
  </si>
  <si>
    <t>CHESTER TRI CLUB</t>
  </si>
  <si>
    <t>W1059723</t>
  </si>
  <si>
    <t>E1069391</t>
  </si>
  <si>
    <t>AMY</t>
  </si>
  <si>
    <t>ELLISON</t>
  </si>
  <si>
    <t>KIRSTEN</t>
  </si>
  <si>
    <t>ROBERTSON</t>
  </si>
  <si>
    <t>MILLY</t>
  </si>
  <si>
    <t>E10113852</t>
  </si>
  <si>
    <t>CORRIE</t>
  </si>
  <si>
    <t>SUSANNA</t>
  </si>
  <si>
    <t>ELLIE</t>
  </si>
  <si>
    <t>E10159358</t>
  </si>
  <si>
    <t>EMMA</t>
  </si>
  <si>
    <t>BOSWORTH</t>
  </si>
  <si>
    <t>E10117136</t>
  </si>
  <si>
    <t>WHITE</t>
  </si>
  <si>
    <t>CADENCE</t>
  </si>
  <si>
    <t>E1052304</t>
  </si>
  <si>
    <t>Mold TRIATHLON</t>
  </si>
  <si>
    <t>MOLD TRIATHLON</t>
  </si>
  <si>
    <t>SCARES</t>
  </si>
  <si>
    <t>E10149253</t>
  </si>
  <si>
    <t>ROCHDALE TRI</t>
  </si>
  <si>
    <t>E1095433</t>
  </si>
  <si>
    <t>KATHRYN</t>
  </si>
  <si>
    <t>SCHOFIELD</t>
  </si>
  <si>
    <t>WARRINGTON TRI</t>
  </si>
  <si>
    <t>E1052137</t>
  </si>
  <si>
    <t>ISOBELLA</t>
  </si>
  <si>
    <t>BURTON</t>
  </si>
  <si>
    <t>Athlete</t>
  </si>
  <si>
    <t>Overall</t>
  </si>
  <si>
    <t>Wirral Children's</t>
  </si>
  <si>
    <t>(10 Mar)</t>
  </si>
  <si>
    <t>North West</t>
  </si>
  <si>
    <t>(28 Apr)</t>
  </si>
  <si>
    <t>Mold Sprint</t>
  </si>
  <si>
    <t>(12 May)</t>
  </si>
  <si>
    <t>Southport Triathlon</t>
  </si>
  <si>
    <t>(19 May)</t>
  </si>
  <si>
    <t>Cholmondeley Castle</t>
  </si>
  <si>
    <t>(22 Jun)</t>
  </si>
  <si>
    <t>Bala Junior</t>
  </si>
  <si>
    <t>(29 Jun)</t>
  </si>
  <si>
    <t>Boundary Breeze</t>
  </si>
  <si>
    <t>(7 Jul)</t>
  </si>
  <si>
    <t>Deva Divas</t>
  </si>
  <si>
    <t>(14 Jul)</t>
  </si>
  <si>
    <t>Hetton Lyons</t>
  </si>
  <si>
    <t>(20 Jul)</t>
  </si>
  <si>
    <t>Pollyanna Kershaw</t>
  </si>
  <si>
    <t>(BATS) Blackpool Aquatics ASC</t>
  </si>
  <si>
    <t>Isla Bell</t>
  </si>
  <si>
    <t>Carlisle Junior Tri Club</t>
  </si>
  <si>
    <t>Lucy Smout</t>
  </si>
  <si>
    <t>Ruby Duxbury</t>
  </si>
  <si>
    <t>Kendal Tri Club</t>
  </si>
  <si>
    <t>Harper Dallas</t>
  </si>
  <si>
    <t>CT UK</t>
  </si>
  <si>
    <t>Kristy Leitch</t>
  </si>
  <si>
    <t>Grace Hirst</t>
  </si>
  <si>
    <t>Lexi Webb</t>
  </si>
  <si>
    <t>Chorley Athletic and Triathlon Club</t>
  </si>
  <si>
    <t>Jemima Bradburn</t>
  </si>
  <si>
    <t>Lulu Sharp</t>
  </si>
  <si>
    <t>Eleanor King</t>
  </si>
  <si>
    <t>Cassie Houlihan</t>
  </si>
  <si>
    <t>Hollie Cave</t>
  </si>
  <si>
    <t>Lucy Andrews</t>
  </si>
  <si>
    <t>Aimee Harling</t>
  </si>
  <si>
    <t>Emma Grantham</t>
  </si>
  <si>
    <t>Chester Triathlon Club</t>
  </si>
  <si>
    <t>maisie geary</t>
  </si>
  <si>
    <t>Darcy Finn</t>
  </si>
  <si>
    <t>Wigan Triathlon Club (Tri Team Wigan)</t>
  </si>
  <si>
    <t>Amelia Knowles-Slack</t>
  </si>
  <si>
    <t>COLT (City of Lancaster Triathlon)</t>
  </si>
  <si>
    <t>Alice Pownall</t>
  </si>
  <si>
    <t>Charlotte Thompson</t>
  </si>
  <si>
    <t>Jessie Jo Haslingden</t>
  </si>
  <si>
    <t>Sophie Brennan</t>
  </si>
  <si>
    <t>William Grundy</t>
  </si>
  <si>
    <t>William Kershaw</t>
  </si>
  <si>
    <t>Ewan Leitch</t>
  </si>
  <si>
    <t>Zak Kevan</t>
  </si>
  <si>
    <t>Adam McCormick</t>
  </si>
  <si>
    <t>Rochdale Triathlon Club</t>
  </si>
  <si>
    <t>Zach Thomas</t>
  </si>
  <si>
    <t>Zack Cocksedge</t>
  </si>
  <si>
    <t>Knutsford Tri Club</t>
  </si>
  <si>
    <t>Ben Barclay</t>
  </si>
  <si>
    <t>Matthew Ward</t>
  </si>
  <si>
    <t>Nathan Parry</t>
  </si>
  <si>
    <t>Joseph Burns</t>
  </si>
  <si>
    <t>Eve Downham</t>
  </si>
  <si>
    <t>Amber McIntosh</t>
  </si>
  <si>
    <t>Gracie Scott</t>
  </si>
  <si>
    <t>Emma Duxbury</t>
  </si>
  <si>
    <t>Orla Smout</t>
  </si>
  <si>
    <t>Louisa Bradburn</t>
  </si>
  <si>
    <t>Ruby Armstrong</t>
  </si>
  <si>
    <t>Avagrace Hodson</t>
  </si>
  <si>
    <t>Paige Gaskell</t>
  </si>
  <si>
    <t>Olivia Waddington</t>
  </si>
  <si>
    <t>Amelie Smethurst</t>
  </si>
  <si>
    <t>Leah Mcmanus</t>
  </si>
  <si>
    <t>scarlett hutchinson-thompson</t>
  </si>
  <si>
    <t>Emma Poulston</t>
  </si>
  <si>
    <t>Daisy Atkiss</t>
  </si>
  <si>
    <t>Abigayle Irving</t>
  </si>
  <si>
    <t>Megan Lloyd</t>
  </si>
  <si>
    <t>Harry Middleton Cycling Club</t>
  </si>
  <si>
    <t>Molly Brennan</t>
  </si>
  <si>
    <t>Jennifer Thompson</t>
  </si>
  <si>
    <t>Nell Quilliam</t>
  </si>
  <si>
    <t>Luke Carrington</t>
  </si>
  <si>
    <t>Rhys Croasdale</t>
  </si>
  <si>
    <t>Samuel Dallas</t>
  </si>
  <si>
    <t>Thomas Wilde</t>
  </si>
  <si>
    <t>Fraser Harris</t>
  </si>
  <si>
    <t>Jacob Camden</t>
  </si>
  <si>
    <t>Jacob Buckley</t>
  </si>
  <si>
    <t>Ethan Roberts</t>
  </si>
  <si>
    <t>Ben Grantham</t>
  </si>
  <si>
    <t>Benjamin Turner-Bone</t>
  </si>
  <si>
    <t>Jacob Pryor</t>
  </si>
  <si>
    <t>Warrington Tri Club</t>
  </si>
  <si>
    <t>Oliver Ball</t>
  </si>
  <si>
    <t>Ronan Maher</t>
  </si>
  <si>
    <t>Noah Jackson</t>
  </si>
  <si>
    <t>Oliver Richards</t>
  </si>
  <si>
    <t>Noah Jones</t>
  </si>
  <si>
    <t>Hannah Camden</t>
  </si>
  <si>
    <t>Lauren Waddington</t>
  </si>
  <si>
    <t>Elizabeth Kershaw</t>
  </si>
  <si>
    <t>Ellie Hancock</t>
  </si>
  <si>
    <t>Lauren Fry</t>
  </si>
  <si>
    <t>Lara Ingram-Weston</t>
  </si>
  <si>
    <t>Hannah Watson</t>
  </si>
  <si>
    <t>Niamh Barnsley Ryan</t>
  </si>
  <si>
    <t>Evie Houlihan</t>
  </si>
  <si>
    <t>Holly Hirst</t>
  </si>
  <si>
    <t>Daisy Cave</t>
  </si>
  <si>
    <t>Isla Newsham</t>
  </si>
  <si>
    <t>Saranne Wright</t>
  </si>
  <si>
    <t>Layla Allton</t>
  </si>
  <si>
    <t>Beth Robinson</t>
  </si>
  <si>
    <t>Helana White</t>
  </si>
  <si>
    <t>Katie Mathison</t>
  </si>
  <si>
    <t>Elizabeth Wareing</t>
  </si>
  <si>
    <t>Elodie Malcolm</t>
  </si>
  <si>
    <t>Melissa McIntosh</t>
  </si>
  <si>
    <t>Kirsty Maher</t>
  </si>
  <si>
    <t>Tegan Walsh</t>
  </si>
  <si>
    <t>Luke Rawcliffe</t>
  </si>
  <si>
    <t>Ben Clayton</t>
  </si>
  <si>
    <t>Daniel Knowles Slack</t>
  </si>
  <si>
    <t>Saul Sharp</t>
  </si>
  <si>
    <t>Harry Crisp</t>
  </si>
  <si>
    <t>Oliver Harris</t>
  </si>
  <si>
    <t>Cameron Morley</t>
  </si>
  <si>
    <t>Ben Krelle</t>
  </si>
  <si>
    <t>Ben Johnson</t>
  </si>
  <si>
    <t>Ben Cave</t>
  </si>
  <si>
    <t>Jake Johnstone</t>
  </si>
  <si>
    <t>Alex Poulston</t>
  </si>
  <si>
    <t>Ben Winnemore</t>
  </si>
  <si>
    <t>James Andrews</t>
  </si>
  <si>
    <t>Archie Harding</t>
  </si>
  <si>
    <t>Ullswater Junior Triathlon Club</t>
  </si>
  <si>
    <t>Oliver Turner Bone</t>
  </si>
  <si>
    <t>Archie Honeysett</t>
  </si>
  <si>
    <t>James Doughty</t>
  </si>
  <si>
    <t>Harvey Wilcock</t>
  </si>
  <si>
    <t>Charlie Murphy</t>
  </si>
  <si>
    <t>Georgia Heath</t>
  </si>
  <si>
    <t>Kate Waddington</t>
  </si>
  <si>
    <t>Isabelle Farron</t>
  </si>
  <si>
    <t>Georgia Elizabeth Heath</t>
  </si>
  <si>
    <t>Kate Wren</t>
  </si>
  <si>
    <t>Tri Lakeland Junior Triathlon Club</t>
  </si>
  <si>
    <t>Natalya Cannon</t>
  </si>
  <si>
    <t>Emma Halliday</t>
  </si>
  <si>
    <t>Trista McNaught</t>
  </si>
  <si>
    <t>Joseph Chadwick</t>
  </si>
  <si>
    <t>Nathan Hilton</t>
  </si>
  <si>
    <t>Kai Walsh</t>
  </si>
  <si>
    <t>Oliver Murphy</t>
  </si>
  <si>
    <t>Rebecca Taylor</t>
  </si>
  <si>
    <t>Adam Smith</t>
  </si>
  <si>
    <t>Alfie White</t>
  </si>
  <si>
    <t>Luke Johnstone</t>
  </si>
  <si>
    <t>Daniel Hart</t>
  </si>
  <si>
    <t>TILLY</t>
  </si>
  <si>
    <t>DOUTHWAITE</t>
  </si>
  <si>
    <t>OSCAR</t>
  </si>
  <si>
    <t>BUNDY</t>
  </si>
  <si>
    <t>Colour square denotes a non scoring race</t>
  </si>
  <si>
    <t>YURA</t>
  </si>
  <si>
    <t>ROTA</t>
  </si>
  <si>
    <t>E10157719</t>
  </si>
  <si>
    <t>LIAM</t>
  </si>
  <si>
    <t>PINDER</t>
  </si>
  <si>
    <t>E10101992</t>
  </si>
  <si>
    <t>E10157806</t>
  </si>
  <si>
    <t>E10157007</t>
  </si>
  <si>
    <t>E1091194</t>
  </si>
  <si>
    <t>E1091226</t>
  </si>
  <si>
    <t>E1072323</t>
  </si>
  <si>
    <t>CLAUDIA</t>
  </si>
  <si>
    <t>CATTERALL</t>
  </si>
  <si>
    <t>TAYLOR</t>
  </si>
  <si>
    <t>E10101483</t>
  </si>
  <si>
    <t>E10113059</t>
  </si>
  <si>
    <t>E1079599</t>
  </si>
  <si>
    <t>ALFIE</t>
  </si>
  <si>
    <t>E10100865</t>
  </si>
  <si>
    <t>GLYN</t>
  </si>
  <si>
    <t>JOHN</t>
  </si>
  <si>
    <t>BARDSLEY</t>
  </si>
  <si>
    <t>E1066510</t>
  </si>
  <si>
    <t>E1082516</t>
  </si>
  <si>
    <t>E1057659</t>
  </si>
  <si>
    <t>E10143779</t>
  </si>
  <si>
    <t>QUILLIAM</t>
  </si>
  <si>
    <t>E10101039</t>
  </si>
  <si>
    <t>WHITECUNAS</t>
  </si>
  <si>
    <t>E1093568</t>
  </si>
  <si>
    <t>CODIE</t>
  </si>
  <si>
    <t>DEWHURST</t>
  </si>
  <si>
    <t>AMELIE</t>
  </si>
  <si>
    <t>EARNSHAW</t>
  </si>
  <si>
    <t>E1076136</t>
  </si>
  <si>
    <t>WINTERBURN</t>
  </si>
  <si>
    <t>E1037986</t>
  </si>
  <si>
    <t>JACK</t>
  </si>
  <si>
    <t>HUGHES</t>
  </si>
  <si>
    <t>E1053238</t>
  </si>
  <si>
    <t>MILLIE</t>
  </si>
  <si>
    <t>BELL</t>
  </si>
  <si>
    <t>E1061522</t>
  </si>
  <si>
    <t>E1061574</t>
  </si>
  <si>
    <t>E1060459</t>
  </si>
  <si>
    <t>E1051856</t>
  </si>
  <si>
    <t>PIPPA</t>
  </si>
  <si>
    <t>DARLINGTON</t>
  </si>
  <si>
    <t>E10145499</t>
  </si>
  <si>
    <t>SOUTHPORT TRIATHLON</t>
  </si>
  <si>
    <t>BRADLEY</t>
  </si>
  <si>
    <t>HOYLAKE</t>
  </si>
  <si>
    <t>SAM</t>
  </si>
  <si>
    <t>CROFT</t>
  </si>
  <si>
    <t>CERYS</t>
  </si>
  <si>
    <t>BURROWS</t>
  </si>
  <si>
    <t>SOUTHPORTTRIATHLON</t>
  </si>
  <si>
    <t>ASHTON</t>
  </si>
  <si>
    <t>Rank</t>
  </si>
  <si>
    <t>Deva Junior</t>
  </si>
  <si>
    <t>Eva Watson</t>
  </si>
  <si>
    <t>Harry Ball</t>
  </si>
  <si>
    <t>Dylan jones</t>
  </si>
  <si>
    <t>LIAM PINDER</t>
  </si>
  <si>
    <t>Sebastian Hampson</t>
  </si>
  <si>
    <t>Harry Houlden</t>
  </si>
  <si>
    <t>Abby Johnston</t>
  </si>
  <si>
    <t>Evie Robinson</t>
  </si>
  <si>
    <t>Jessica Taylor</t>
  </si>
  <si>
    <t>Will Bailey</t>
  </si>
  <si>
    <t>Joshua Keogh</t>
  </si>
  <si>
    <t>Pippa Darlington</t>
  </si>
  <si>
    <t>Gabrielle Hodson</t>
  </si>
  <si>
    <t>Millie Bell</t>
  </si>
  <si>
    <t>Ruby Smith</t>
  </si>
  <si>
    <t>josh geary</t>
  </si>
  <si>
    <t>Ted Bolton</t>
  </si>
  <si>
    <t>Harry Quilliam</t>
  </si>
  <si>
    <t>Jake Whitecunas</t>
  </si>
  <si>
    <t>INVICTUS TRIATHLON CLUB (WIGAN)</t>
  </si>
  <si>
    <t>Amy West</t>
  </si>
  <si>
    <t>Amelie Earnshaw</t>
  </si>
  <si>
    <t>Emma Bosworth</t>
  </si>
  <si>
    <t>Freddie Bailey</t>
  </si>
  <si>
    <t>Jack Hughes</t>
  </si>
  <si>
    <t>Dylan Parry</t>
  </si>
  <si>
    <t>Kathryn Schofield</t>
  </si>
  <si>
    <t>Isobella Burton</t>
  </si>
  <si>
    <t>Benjamin Winterburn</t>
  </si>
  <si>
    <t>Patrick White</t>
  </si>
  <si>
    <t>LANCASTER TRIATHLON</t>
  </si>
  <si>
    <t>DOMINIC</t>
  </si>
  <si>
    <t>MADEW</t>
  </si>
  <si>
    <t>LUCY</t>
  </si>
  <si>
    <t>LESLIE</t>
  </si>
  <si>
    <t>COG SETT</t>
  </si>
  <si>
    <t>Salt Ayre TRIATHLON</t>
  </si>
  <si>
    <t xml:space="preserve"> CHORLEY</t>
  </si>
  <si>
    <t>JASMINA</t>
  </si>
  <si>
    <t>INNERDALE</t>
  </si>
  <si>
    <t>LIBBY</t>
  </si>
  <si>
    <t>McGREGOR</t>
  </si>
  <si>
    <t>FYNLEY</t>
  </si>
  <si>
    <t>DODD-HERMMINGWAY</t>
  </si>
  <si>
    <t>SALT AYRE TRIATHLON</t>
  </si>
  <si>
    <t>TABITHA</t>
  </si>
  <si>
    <t>ROBSON</t>
  </si>
  <si>
    <t>ONE LIFE RACING</t>
  </si>
  <si>
    <t>MOLLY</t>
  </si>
  <si>
    <t>GRIMSHAW</t>
  </si>
  <si>
    <t>BARRETT</t>
  </si>
  <si>
    <t>BIRCH</t>
  </si>
  <si>
    <t>ALANHA</t>
  </si>
  <si>
    <t>MATTHEW</t>
  </si>
  <si>
    <t>NICKOLI</t>
  </si>
  <si>
    <t>PITERIA</t>
  </si>
  <si>
    <t>SOUTHPORT S/CLUB</t>
  </si>
  <si>
    <t>GETHIN</t>
  </si>
  <si>
    <t>ULLSWATER TRI</t>
  </si>
  <si>
    <t>Salt Ayre DUATHLON</t>
  </si>
  <si>
    <t>GEMMA</t>
  </si>
  <si>
    <t>LONGFORD</t>
  </si>
  <si>
    <t>Salt Ayre Triathlon</t>
  </si>
  <si>
    <t>Ralph</t>
  </si>
  <si>
    <t>one life racing</t>
  </si>
  <si>
    <t>ELLIOT</t>
  </si>
  <si>
    <t>BUJAC</t>
  </si>
  <si>
    <t>KAI</t>
  </si>
  <si>
    <t>HATCHER</t>
  </si>
  <si>
    <t xml:space="preserve">Luke </t>
  </si>
  <si>
    <t>Moss</t>
  </si>
  <si>
    <t>carlisle junior</t>
  </si>
  <si>
    <t>Invictus tri</t>
  </si>
  <si>
    <t>JOHNSON</t>
  </si>
  <si>
    <t>MITCHELL</t>
  </si>
  <si>
    <t>CARLISLE JUNIORS</t>
  </si>
  <si>
    <t>BETHANY</t>
  </si>
  <si>
    <t>IVERSON</t>
  </si>
  <si>
    <t>SCOTT</t>
  </si>
  <si>
    <t>CARLISLE</t>
  </si>
  <si>
    <t>Ashleigh</t>
  </si>
  <si>
    <t>Longford</t>
  </si>
  <si>
    <t>JOEL</t>
  </si>
  <si>
    <t>TEAM WIGAN</t>
  </si>
  <si>
    <t>MOSS</t>
  </si>
  <si>
    <t>CARLISLE TRI</t>
  </si>
  <si>
    <t>POLLARD</t>
  </si>
  <si>
    <t>chumley castle</t>
  </si>
  <si>
    <t>Hill</t>
  </si>
  <si>
    <t>warrington tri</t>
  </si>
  <si>
    <t>BENNETT</t>
  </si>
  <si>
    <t>NW ACADEMY</t>
  </si>
  <si>
    <t>CHUMLEY CASTLE</t>
  </si>
  <si>
    <t>CHARLIE</t>
  </si>
  <si>
    <t>DAN</t>
  </si>
  <si>
    <t>LILLY</t>
  </si>
  <si>
    <t>E1071984</t>
  </si>
  <si>
    <t>EGNER</t>
  </si>
  <si>
    <t>ROBERTS</t>
  </si>
  <si>
    <t>CREWS</t>
  </si>
  <si>
    <t xml:space="preserve">ELLIOT </t>
  </si>
  <si>
    <t>NASH</t>
  </si>
  <si>
    <t>MANX TRI</t>
  </si>
  <si>
    <t>`1</t>
  </si>
  <si>
    <t>EDWARDS</t>
  </si>
  <si>
    <t>WIGAN</t>
  </si>
  <si>
    <t>JESS</t>
  </si>
  <si>
    <t>CONNOLLY</t>
  </si>
  <si>
    <t>ISLIP</t>
  </si>
  <si>
    <t>GRACE</t>
  </si>
  <si>
    <t>CUMMINGS</t>
  </si>
  <si>
    <t>DNF</t>
  </si>
  <si>
    <t xml:space="preserve">  Chumley castle</t>
  </si>
  <si>
    <t>pope</t>
  </si>
  <si>
    <t>RORY</t>
  </si>
  <si>
    <t>NODEN</t>
  </si>
  <si>
    <t>MACCESFIELD SATELITES</t>
  </si>
  <si>
    <t xml:space="preserve">WILLIAM </t>
  </si>
  <si>
    <t>PRIDDEN</t>
  </si>
  <si>
    <t>OLDBURY TRI CLUB</t>
  </si>
  <si>
    <t xml:space="preserve">JO </t>
  </si>
  <si>
    <t>EYRE</t>
  </si>
  <si>
    <t>HUGH</t>
  </si>
  <si>
    <t>FINLAY</t>
  </si>
  <si>
    <t>HALL</t>
  </si>
  <si>
    <t>HORWICH HARR</t>
  </si>
  <si>
    <t>LOIS</t>
  </si>
  <si>
    <t>DANIEL</t>
  </si>
  <si>
    <t>DICKINSON</t>
  </si>
  <si>
    <t>JOSEPHI</t>
  </si>
  <si>
    <t>SMYTHE</t>
  </si>
  <si>
    <t>McNALLY</t>
  </si>
  <si>
    <t>SUZIE</t>
  </si>
  <si>
    <t>HARTWELL</t>
  </si>
  <si>
    <t xml:space="preserve">cathal </t>
  </si>
  <si>
    <t>ogrady smith</t>
  </si>
  <si>
    <t>ROMILEY SWIM</t>
  </si>
  <si>
    <t>VEIGHY</t>
  </si>
  <si>
    <t>MAN TRI</t>
  </si>
  <si>
    <t>ISSY</t>
  </si>
  <si>
    <t>PEARSON</t>
  </si>
  <si>
    <t>HORWICH HARRIERS</t>
  </si>
  <si>
    <t>BALA</t>
  </si>
  <si>
    <t>CADENCE TRI</t>
  </si>
  <si>
    <t>Halton swimming club</t>
  </si>
  <si>
    <t>FRAZER</t>
  </si>
  <si>
    <t>GREGORY</t>
  </si>
  <si>
    <t>DOYLE</t>
  </si>
  <si>
    <t>ST HELENS</t>
  </si>
  <si>
    <t>AWAITING</t>
  </si>
  <si>
    <t>(16 JUN)</t>
  </si>
  <si>
    <t>EMILY TAYLOR</t>
  </si>
  <si>
    <t>Salt Ayre</t>
  </si>
  <si>
    <t>Trawlerman Triathlon</t>
  </si>
  <si>
    <t>(9 Jun)</t>
  </si>
  <si>
    <t>(16 Jun)</t>
  </si>
  <si>
    <t>Maddison Betmead</t>
  </si>
  <si>
    <t>Elliott Bujac</t>
  </si>
  <si>
    <t>Salt Ayre duathlon</t>
  </si>
  <si>
    <t>Salt Ayre triathlon</t>
  </si>
  <si>
    <t>Molly Grimshaw</t>
  </si>
  <si>
    <t>Libby Barrett</t>
  </si>
  <si>
    <t>Matthew Bell</t>
  </si>
  <si>
    <t>awaiting</t>
  </si>
  <si>
    <t>Olivia Logan</t>
  </si>
  <si>
    <t>Charlotte Edwards</t>
  </si>
  <si>
    <t>Jessica Connolly</t>
  </si>
  <si>
    <t>Alice Davies</t>
  </si>
  <si>
    <t>Bethany Iveson</t>
  </si>
  <si>
    <t>Joel Pollard</t>
  </si>
  <si>
    <t>Ethan Bennett</t>
  </si>
  <si>
    <t>Charlie Harding</t>
  </si>
  <si>
    <t>Daniel Lilley</t>
  </si>
  <si>
    <t>John Egner</t>
  </si>
  <si>
    <t>Thomas Roberts</t>
  </si>
  <si>
    <t>Josh Crews</t>
  </si>
  <si>
    <t>Manchester Triathlon Club</t>
  </si>
  <si>
    <t>Ben Scott</t>
  </si>
  <si>
    <t>George Hill</t>
  </si>
  <si>
    <t xml:space="preserve">Jacob Hughes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</si>
</sst>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[$-409]d\-mmm\-yy;@"/>
    <numFmt numFmtId="179" formatCode="0.00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rebuchet MS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3"/>
      <name val="Segoe UI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Calibri"/>
      <family val="2"/>
    </font>
    <font>
      <b/>
      <sz val="10"/>
      <color indexed="63"/>
      <name val="Tahoma"/>
      <family val="2"/>
    </font>
    <font>
      <sz val="11"/>
      <color indexed="13"/>
      <name val="Calibri"/>
      <family val="2"/>
    </font>
    <font>
      <b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8"/>
      <color indexed="13"/>
      <name val="Arial"/>
      <family val="2"/>
    </font>
    <font>
      <sz val="8"/>
      <color indexed="8"/>
      <name val="Calibri"/>
      <family val="2"/>
    </font>
    <font>
      <sz val="8"/>
      <color indexed="8"/>
      <name val="Trebuchet MS"/>
      <family val="2"/>
    </font>
    <font>
      <sz val="8"/>
      <color indexed="63"/>
      <name val="Trebuchet MS"/>
      <family val="2"/>
    </font>
    <font>
      <u val="single"/>
      <sz val="8"/>
      <color indexed="12"/>
      <name val="Calibri"/>
      <family val="2"/>
    </font>
    <font>
      <i/>
      <sz val="8"/>
      <color indexed="8"/>
      <name val="Calibri"/>
      <family val="2"/>
    </font>
    <font>
      <b/>
      <sz val="9"/>
      <color indexed="13"/>
      <name val="Calibri"/>
      <family val="2"/>
    </font>
    <font>
      <b/>
      <sz val="10"/>
      <name val="Calibri"/>
      <family val="2"/>
    </font>
    <font>
      <sz val="10"/>
      <color indexed="13"/>
      <name val="arial"/>
      <family val="2"/>
    </font>
    <font>
      <sz val="8"/>
      <color indexed="13"/>
      <name val="Trebuchet MS"/>
      <family val="2"/>
    </font>
    <font>
      <sz val="8"/>
      <color indexed="13"/>
      <name val="Calibri"/>
      <family val="2"/>
    </font>
    <font>
      <b/>
      <sz val="8"/>
      <color indexed="13"/>
      <name val="Trebuchet MS"/>
      <family val="2"/>
    </font>
    <font>
      <b/>
      <sz val="8"/>
      <color indexed="8"/>
      <name val="Trebuchet MS"/>
      <family val="2"/>
    </font>
    <font>
      <u val="single"/>
      <sz val="8"/>
      <color indexed="8"/>
      <name val="Calibri"/>
      <family val="2"/>
    </font>
    <font>
      <sz val="14"/>
      <color indexed="63"/>
      <name val="Trebuchet MS"/>
      <family val="2"/>
    </font>
    <font>
      <b/>
      <sz val="8"/>
      <color indexed="9"/>
      <name val="Arial"/>
      <family val="2"/>
    </font>
    <font>
      <u val="single"/>
      <sz val="11"/>
      <color indexed="13"/>
      <name val="Calibri"/>
      <family val="2"/>
    </font>
    <font>
      <b/>
      <sz val="14"/>
      <color indexed="36"/>
      <name val="Calibri"/>
      <family val="2"/>
    </font>
    <font>
      <sz val="11"/>
      <color indexed="36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FF00"/>
      <name val="Segoe UI"/>
      <family val="2"/>
    </font>
    <font>
      <b/>
      <sz val="10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000000"/>
      <name val="Arial"/>
      <family val="2"/>
    </font>
    <font>
      <b/>
      <sz val="10"/>
      <color rgb="FFFFFF00"/>
      <name val="Calibri"/>
      <family val="2"/>
    </font>
    <font>
      <b/>
      <sz val="10"/>
      <color rgb="FF141823"/>
      <name val="Tahoma"/>
      <family val="2"/>
    </font>
    <font>
      <sz val="11"/>
      <color rgb="FFFFFF00"/>
      <name val="Calibri"/>
      <family val="2"/>
    </font>
    <font>
      <b/>
      <sz val="9"/>
      <color rgb="FF000000"/>
      <name val="Arial"/>
      <family val="2"/>
    </font>
    <font>
      <b/>
      <sz val="9"/>
      <color rgb="FFFFFF00"/>
      <name val="Arial"/>
      <family val="2"/>
    </font>
    <font>
      <b/>
      <sz val="8"/>
      <color rgb="FFFFFF00"/>
      <name val="Arial"/>
      <family val="2"/>
    </font>
    <font>
      <sz val="8"/>
      <color theme="1"/>
      <name val="Calibri"/>
      <family val="2"/>
    </font>
    <font>
      <sz val="8"/>
      <color theme="1"/>
      <name val="Trebuchet MS"/>
      <family val="2"/>
    </font>
    <font>
      <sz val="8"/>
      <color rgb="FF282827"/>
      <name val="Trebuchet MS"/>
      <family val="2"/>
    </font>
    <font>
      <u val="single"/>
      <sz val="8"/>
      <color theme="10"/>
      <name val="Calibri"/>
      <family val="2"/>
    </font>
    <font>
      <i/>
      <sz val="8"/>
      <color theme="1"/>
      <name val="Calibri"/>
      <family val="2"/>
    </font>
    <font>
      <b/>
      <sz val="9"/>
      <color rgb="FFFFFF00"/>
      <name val="Calibri"/>
      <family val="2"/>
    </font>
    <font>
      <sz val="10"/>
      <color rgb="FFFFFF00"/>
      <name val="arial"/>
      <family val="2"/>
    </font>
    <font>
      <b/>
      <sz val="11"/>
      <color rgb="FF000000"/>
      <name val="Calibri"/>
      <family val="2"/>
    </font>
    <font>
      <sz val="8"/>
      <color rgb="FFFFFF00"/>
      <name val="Trebuchet MS"/>
      <family val="2"/>
    </font>
    <font>
      <sz val="8"/>
      <color rgb="FFFFFF00"/>
      <name val="Calibri"/>
      <family val="2"/>
    </font>
    <font>
      <b/>
      <sz val="8"/>
      <color rgb="FFFFFF00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"/>
      <name val="Calibri"/>
      <family val="2"/>
    </font>
    <font>
      <sz val="14"/>
      <color rgb="FF282827"/>
      <name val="Trebuchet MS"/>
      <family val="2"/>
    </font>
    <font>
      <b/>
      <sz val="8"/>
      <color theme="0"/>
      <name val="Arial"/>
      <family val="2"/>
    </font>
    <font>
      <u val="single"/>
      <sz val="11"/>
      <color rgb="FFFFFF00"/>
      <name val="Calibri"/>
      <family val="2"/>
    </font>
    <font>
      <b/>
      <sz val="14"/>
      <color rgb="FF7030A0"/>
      <name val="Calibri"/>
      <family val="2"/>
    </font>
    <font>
      <sz val="11"/>
      <color rgb="FF7030A0"/>
      <name val="Calibri"/>
      <family val="2"/>
    </font>
    <font>
      <u val="single"/>
      <sz val="9"/>
      <color theme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85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2" fontId="85" fillId="0" borderId="15" xfId="0" applyNumberFormat="1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2" fontId="85" fillId="33" borderId="10" xfId="0" applyNumberFormat="1" applyFont="1" applyFill="1" applyBorder="1" applyAlignment="1">
      <alignment horizontal="center" vertical="center"/>
    </xf>
    <xf numFmtId="2" fontId="85" fillId="33" borderId="15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Alignment="1">
      <alignment horizontal="center" vertical="center"/>
    </xf>
    <xf numFmtId="2" fontId="85" fillId="33" borderId="0" xfId="0" applyNumberFormat="1" applyFont="1" applyFill="1" applyAlignment="1">
      <alignment horizontal="center" vertical="center"/>
    </xf>
    <xf numFmtId="2" fontId="85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2" fontId="85" fillId="33" borderId="10" xfId="0" applyNumberFormat="1" applyFont="1" applyFill="1" applyBorder="1" applyAlignment="1">
      <alignment horizontal="center"/>
    </xf>
    <xf numFmtId="0" fontId="85" fillId="0" borderId="10" xfId="0" applyFont="1" applyBorder="1" applyAlignment="1">
      <alignment horizontal="center"/>
    </xf>
    <xf numFmtId="2" fontId="85" fillId="33" borderId="15" xfId="0" applyNumberFormat="1" applyFont="1" applyFill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35" borderId="15" xfId="0" applyFont="1" applyFill="1" applyBorder="1" applyAlignment="1">
      <alignment horizontal="center"/>
    </xf>
    <xf numFmtId="2" fontId="85" fillId="0" borderId="15" xfId="0" applyNumberFormat="1" applyFont="1" applyBorder="1" applyAlignment="1">
      <alignment/>
    </xf>
    <xf numFmtId="0" fontId="85" fillId="0" borderId="10" xfId="0" applyFont="1" applyFill="1" applyBorder="1" applyAlignment="1">
      <alignment horizontal="center"/>
    </xf>
    <xf numFmtId="2" fontId="85" fillId="0" borderId="10" xfId="0" applyNumberFormat="1" applyFont="1" applyFill="1" applyBorder="1" applyAlignment="1">
      <alignment horizontal="center"/>
    </xf>
    <xf numFmtId="2" fontId="85" fillId="0" borderId="0" xfId="0" applyNumberFormat="1" applyFont="1" applyAlignment="1">
      <alignment horizontal="center"/>
    </xf>
    <xf numFmtId="0" fontId="85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9" fillId="33" borderId="10" xfId="0" applyNumberFormat="1" applyFont="1" applyFill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10" xfId="0" applyFont="1" applyBorder="1" applyAlignment="1" quotePrefix="1">
      <alignment horizontal="center" vertical="center"/>
    </xf>
    <xf numFmtId="2" fontId="85" fillId="34" borderId="10" xfId="0" applyNumberFormat="1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/>
    </xf>
    <xf numFmtId="2" fontId="85" fillId="0" borderId="0" xfId="0" applyNumberFormat="1" applyFont="1" applyFill="1" applyAlignment="1">
      <alignment horizontal="center"/>
    </xf>
    <xf numFmtId="0" fontId="85" fillId="33" borderId="0" xfId="0" applyFont="1" applyFill="1" applyAlignment="1">
      <alignment horizontal="center"/>
    </xf>
    <xf numFmtId="2" fontId="85" fillId="33" borderId="0" xfId="0" applyNumberFormat="1" applyFont="1" applyFill="1" applyAlignment="1">
      <alignment horizontal="center"/>
    </xf>
    <xf numFmtId="0" fontId="85" fillId="36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/>
    </xf>
    <xf numFmtId="0" fontId="85" fillId="0" borderId="10" xfId="0" applyFont="1" applyBorder="1" applyAlignment="1">
      <alignment horizontal="left"/>
    </xf>
    <xf numFmtId="2" fontId="85" fillId="0" borderId="10" xfId="0" applyNumberFormat="1" applyFont="1" applyBorder="1" applyAlignment="1">
      <alignment horizontal="center"/>
    </xf>
    <xf numFmtId="0" fontId="90" fillId="0" borderId="10" xfId="0" applyFont="1" applyBorder="1" applyAlignment="1">
      <alignment horizontal="center" vertical="center"/>
    </xf>
    <xf numFmtId="2" fontId="91" fillId="33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35" borderId="15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2" fontId="91" fillId="0" borderId="10" xfId="0" applyNumberFormat="1" applyFont="1" applyFill="1" applyBorder="1" applyAlignment="1">
      <alignment horizontal="center" vertical="center"/>
    </xf>
    <xf numFmtId="2" fontId="91" fillId="0" borderId="0" xfId="0" applyNumberFormat="1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2" fontId="91" fillId="33" borderId="0" xfId="0" applyNumberFormat="1" applyFont="1" applyFill="1" applyAlignment="1">
      <alignment horizontal="center" vertical="center"/>
    </xf>
    <xf numFmtId="0" fontId="91" fillId="33" borderId="0" xfId="0" applyFont="1" applyFill="1" applyAlignment="1">
      <alignment horizontal="center" vertical="center"/>
    </xf>
    <xf numFmtId="2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2" fillId="36" borderId="0" xfId="0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/>
    </xf>
    <xf numFmtId="0" fontId="93" fillId="0" borderId="10" xfId="0" applyFont="1" applyBorder="1" applyAlignment="1" quotePrefix="1">
      <alignment horizontal="center" vertical="center"/>
    </xf>
    <xf numFmtId="177" fontId="0" fillId="0" borderId="10" xfId="0" applyNumberFormat="1" applyFill="1" applyBorder="1" applyAlignment="1">
      <alignment/>
    </xf>
    <xf numFmtId="0" fontId="85" fillId="0" borderId="10" xfId="0" applyFont="1" applyFill="1" applyBorder="1" applyAlignment="1" quotePrefix="1">
      <alignment horizontal="center" vertical="center"/>
    </xf>
    <xf numFmtId="2" fontId="94" fillId="37" borderId="10" xfId="0" applyNumberFormat="1" applyFont="1" applyFill="1" applyBorder="1" applyAlignment="1">
      <alignment horizontal="center" vertical="center"/>
    </xf>
    <xf numFmtId="2" fontId="94" fillId="37" borderId="10" xfId="0" applyNumberFormat="1" applyFont="1" applyFill="1" applyBorder="1" applyAlignment="1">
      <alignment horizontal="center" vertical="center" wrapText="1"/>
    </xf>
    <xf numFmtId="177" fontId="85" fillId="0" borderId="10" xfId="0" applyNumberFormat="1" applyFont="1" applyFill="1" applyBorder="1" applyAlignment="1">
      <alignment horizontal="center" vertical="center"/>
    </xf>
    <xf numFmtId="177" fontId="85" fillId="0" borderId="0" xfId="0" applyNumberFormat="1" applyFont="1" applyFill="1" applyAlignment="1">
      <alignment horizontal="center" vertical="center"/>
    </xf>
    <xf numFmtId="177" fontId="85" fillId="33" borderId="10" xfId="0" applyNumberFormat="1" applyFont="1" applyFill="1" applyBorder="1" applyAlignment="1">
      <alignment horizontal="center" vertical="center"/>
    </xf>
    <xf numFmtId="2" fontId="85" fillId="34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 quotePrefix="1">
      <alignment horizontal="center" vertical="center"/>
    </xf>
    <xf numFmtId="0" fontId="35" fillId="0" borderId="10" xfId="0" applyFont="1" applyFill="1" applyBorder="1" applyAlignment="1" quotePrefix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85" fillId="33" borderId="15" xfId="0" applyNumberFormat="1" applyFont="1" applyFill="1" applyBorder="1" applyAlignment="1">
      <alignment horizontal="center" vertical="center"/>
    </xf>
    <xf numFmtId="177" fontId="85" fillId="0" borderId="15" xfId="0" applyNumberFormat="1" applyFont="1" applyFill="1" applyBorder="1" applyAlignment="1">
      <alignment horizontal="center" vertical="center"/>
    </xf>
    <xf numFmtId="177" fontId="85" fillId="0" borderId="15" xfId="0" applyNumberFormat="1" applyFont="1" applyBorder="1" applyAlignment="1">
      <alignment horizontal="center" vertical="center"/>
    </xf>
    <xf numFmtId="177" fontId="95" fillId="0" borderId="10" xfId="0" applyNumberFormat="1" applyFont="1" applyFill="1" applyBorder="1" applyAlignment="1">
      <alignment horizontal="center" vertical="center"/>
    </xf>
    <xf numFmtId="177" fontId="35" fillId="0" borderId="10" xfId="0" applyNumberFormat="1" applyFont="1" applyFill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8" fillId="0" borderId="0" xfId="0" applyFont="1" applyBorder="1" applyAlignment="1">
      <alignment horizontal="center" wrapText="1"/>
    </xf>
    <xf numFmtId="0" fontId="87" fillId="0" borderId="10" xfId="0" applyFont="1" applyBorder="1" applyAlignment="1">
      <alignment horizontal="center"/>
    </xf>
    <xf numFmtId="2" fontId="85" fillId="34" borderId="10" xfId="0" applyNumberFormat="1" applyFont="1" applyFill="1" applyBorder="1" applyAlignment="1">
      <alignment horizontal="center" wrapText="1"/>
    </xf>
    <xf numFmtId="2" fontId="89" fillId="33" borderId="10" xfId="0" applyNumberFormat="1" applyFont="1" applyFill="1" applyBorder="1" applyAlignment="1">
      <alignment horizontal="center"/>
    </xf>
    <xf numFmtId="2" fontId="85" fillId="0" borderId="15" xfId="0" applyNumberFormat="1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7" fontId="91" fillId="0" borderId="10" xfId="0" applyNumberFormat="1" applyFont="1" applyFill="1" applyBorder="1" applyAlignment="1">
      <alignment horizontal="center" vertical="center"/>
    </xf>
    <xf numFmtId="2" fontId="36" fillId="34" borderId="10" xfId="0" applyNumberFormat="1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2" fontId="91" fillId="0" borderId="10" xfId="0" applyNumberFormat="1" applyFont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1" fontId="91" fillId="35" borderId="15" xfId="0" applyNumberFormat="1" applyFont="1" applyFill="1" applyBorder="1" applyAlignment="1">
      <alignment horizontal="center" vertical="center"/>
    </xf>
    <xf numFmtId="2" fontId="91" fillId="0" borderId="15" xfId="0" applyNumberFormat="1" applyFont="1" applyBorder="1" applyAlignment="1">
      <alignment horizontal="center" vertical="center"/>
    </xf>
    <xf numFmtId="177" fontId="91" fillId="0" borderId="0" xfId="0" applyNumberFormat="1" applyFont="1" applyFill="1" applyAlignment="1">
      <alignment horizontal="center" vertical="center"/>
    </xf>
    <xf numFmtId="0" fontId="91" fillId="0" borderId="10" xfId="0" applyFont="1" applyBorder="1" applyAlignment="1" quotePrefix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wrapText="1"/>
    </xf>
    <xf numFmtId="0" fontId="96" fillId="36" borderId="0" xfId="0" applyFont="1" applyFill="1" applyBorder="1" applyAlignment="1">
      <alignment horizontal="center" vertical="center"/>
    </xf>
    <xf numFmtId="0" fontId="91" fillId="0" borderId="10" xfId="0" applyFont="1" applyFill="1" applyBorder="1" applyAlignment="1" quotePrefix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91" fillId="33" borderId="15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/>
    </xf>
    <xf numFmtId="0" fontId="87" fillId="0" borderId="15" xfId="0" applyFont="1" applyBorder="1" applyAlignment="1">
      <alignment horizontal="right"/>
    </xf>
    <xf numFmtId="177" fontId="0" fillId="34" borderId="10" xfId="0" applyNumberFormat="1" applyFill="1" applyBorder="1" applyAlignment="1">
      <alignment/>
    </xf>
    <xf numFmtId="0" fontId="87" fillId="0" borderId="0" xfId="0" applyFont="1" applyBorder="1" applyAlignment="1">
      <alignment/>
    </xf>
    <xf numFmtId="2" fontId="35" fillId="0" borderId="15" xfId="0" applyNumberFormat="1" applyFont="1" applyFill="1" applyBorder="1" applyAlignment="1">
      <alignment wrapText="1"/>
    </xf>
    <xf numFmtId="2" fontId="94" fillId="37" borderId="15" xfId="0" applyNumberFormat="1" applyFont="1" applyFill="1" applyBorder="1" applyAlignment="1">
      <alignment wrapText="1"/>
    </xf>
    <xf numFmtId="2" fontId="85" fillId="0" borderId="15" xfId="0" applyNumberFormat="1" applyFont="1" applyFill="1" applyBorder="1" applyAlignment="1">
      <alignment wrapText="1"/>
    </xf>
    <xf numFmtId="0" fontId="99" fillId="34" borderId="10" xfId="0" applyFont="1" applyFill="1" applyBorder="1" applyAlignment="1">
      <alignment/>
    </xf>
    <xf numFmtId="0" fontId="87" fillId="0" borderId="10" xfId="0" applyFont="1" applyBorder="1" applyAlignment="1">
      <alignment horizontal="center" wrapText="1"/>
    </xf>
    <xf numFmtId="0" fontId="100" fillId="34" borderId="10" xfId="0" applyFont="1" applyFill="1" applyBorder="1" applyAlignment="1">
      <alignment horizontal="center"/>
    </xf>
    <xf numFmtId="0" fontId="101" fillId="34" borderId="10" xfId="0" applyFont="1" applyFill="1" applyBorder="1" applyAlignment="1">
      <alignment horizontal="center"/>
    </xf>
    <xf numFmtId="2" fontId="94" fillId="37" borderId="10" xfId="0" applyNumberFormat="1" applyFont="1" applyFill="1" applyBorder="1" applyAlignment="1">
      <alignment horizontal="center" wrapText="1"/>
    </xf>
    <xf numFmtId="0" fontId="85" fillId="34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177" fontId="85" fillId="34" borderId="15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/>
    </xf>
    <xf numFmtId="0" fontId="85" fillId="0" borderId="10" xfId="0" applyFont="1" applyFill="1" applyBorder="1" applyAlignment="1" quotePrefix="1">
      <alignment horizontal="center"/>
    </xf>
    <xf numFmtId="2" fontId="95" fillId="34" borderId="10" xfId="0" applyNumberFormat="1" applyFont="1" applyFill="1" applyBorder="1" applyAlignment="1">
      <alignment horizont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/>
    </xf>
    <xf numFmtId="1" fontId="85" fillId="35" borderId="10" xfId="0" applyNumberFormat="1" applyFont="1" applyFill="1" applyBorder="1" applyAlignment="1">
      <alignment horizontal="center" vertical="center"/>
    </xf>
    <xf numFmtId="177" fontId="85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100" fillId="34" borderId="10" xfId="0" applyFont="1" applyFill="1" applyBorder="1" applyAlignment="1">
      <alignment horizontal="center"/>
    </xf>
    <xf numFmtId="0" fontId="94" fillId="0" borderId="10" xfId="0" applyFont="1" applyBorder="1" applyAlignment="1" quotePrefix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94" fillId="0" borderId="10" xfId="0" applyNumberFormat="1" applyFont="1" applyFill="1" applyBorder="1" applyAlignment="1">
      <alignment horizontal="center"/>
    </xf>
    <xf numFmtId="0" fontId="103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95" fillId="34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/>
    </xf>
    <xf numFmtId="1" fontId="85" fillId="34" borderId="10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6" fillId="0" borderId="10" xfId="0" applyFont="1" applyFill="1" applyBorder="1" applyAlignment="1">
      <alignment horizontal="center"/>
    </xf>
    <xf numFmtId="0" fontId="107" fillId="34" borderId="10" xfId="0" applyFont="1" applyFill="1" applyBorder="1" applyAlignment="1">
      <alignment horizontal="center"/>
    </xf>
    <xf numFmtId="0" fontId="94" fillId="0" borderId="10" xfId="0" applyFont="1" applyFill="1" applyBorder="1" applyAlignment="1" quotePrefix="1">
      <alignment horizontal="center" vertical="center"/>
    </xf>
    <xf numFmtId="0" fontId="108" fillId="34" borderId="10" xfId="0" applyFont="1" applyFill="1" applyBorder="1" applyAlignment="1">
      <alignment horizontal="center"/>
    </xf>
    <xf numFmtId="177" fontId="85" fillId="34" borderId="10" xfId="0" applyNumberFormat="1" applyFont="1" applyFill="1" applyBorder="1" applyAlignment="1">
      <alignment horizontal="center" vertical="center"/>
    </xf>
    <xf numFmtId="0" fontId="109" fillId="0" borderId="0" xfId="0" applyFont="1" applyBorder="1" applyAlignment="1">
      <alignment/>
    </xf>
    <xf numFmtId="0" fontId="109" fillId="0" borderId="16" xfId="0" applyFont="1" applyBorder="1" applyAlignment="1">
      <alignment/>
    </xf>
    <xf numFmtId="0" fontId="109" fillId="0" borderId="10" xfId="0" applyFont="1" applyBorder="1" applyAlignment="1">
      <alignment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09" fillId="0" borderId="10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1" fillId="34" borderId="16" xfId="0" applyFont="1" applyFill="1" applyBorder="1" applyAlignment="1">
      <alignment/>
    </xf>
    <xf numFmtId="0" fontId="109" fillId="0" borderId="17" xfId="0" applyFont="1" applyBorder="1" applyAlignment="1">
      <alignment/>
    </xf>
    <xf numFmtId="0" fontId="110" fillId="0" borderId="16" xfId="0" applyFont="1" applyFill="1" applyBorder="1" applyAlignment="1">
      <alignment/>
    </xf>
    <xf numFmtId="0" fontId="111" fillId="38" borderId="0" xfId="0" applyFont="1" applyFill="1" applyBorder="1" applyAlignment="1">
      <alignment/>
    </xf>
    <xf numFmtId="0" fontId="112" fillId="38" borderId="0" xfId="53" applyFont="1" applyFill="1" applyBorder="1" applyAlignment="1">
      <alignment/>
    </xf>
    <xf numFmtId="0" fontId="109" fillId="0" borderId="18" xfId="0" applyFont="1" applyFill="1" applyBorder="1" applyAlignment="1">
      <alignment/>
    </xf>
    <xf numFmtId="0" fontId="109" fillId="0" borderId="17" xfId="0" applyFont="1" applyFill="1" applyBorder="1" applyAlignment="1">
      <alignment/>
    </xf>
    <xf numFmtId="0" fontId="109" fillId="0" borderId="16" xfId="0" applyFont="1" applyFill="1" applyBorder="1" applyAlignment="1">
      <alignment/>
    </xf>
    <xf numFmtId="0" fontId="109" fillId="0" borderId="19" xfId="0" applyFont="1" applyFill="1" applyBorder="1" applyAlignment="1">
      <alignment/>
    </xf>
    <xf numFmtId="0" fontId="109" fillId="0" borderId="15" xfId="0" applyFont="1" applyFill="1" applyBorder="1" applyAlignment="1">
      <alignment/>
    </xf>
    <xf numFmtId="0" fontId="109" fillId="0" borderId="15" xfId="0" applyFont="1" applyBorder="1" applyAlignment="1">
      <alignment/>
    </xf>
    <xf numFmtId="0" fontId="109" fillId="0" borderId="19" xfId="0" applyFont="1" applyBorder="1" applyAlignment="1">
      <alignment/>
    </xf>
    <xf numFmtId="0" fontId="111" fillId="38" borderId="20" xfId="0" applyFont="1" applyFill="1" applyBorder="1" applyAlignment="1">
      <alignment/>
    </xf>
    <xf numFmtId="0" fontId="109" fillId="0" borderId="18" xfId="0" applyFont="1" applyBorder="1" applyAlignment="1">
      <alignment/>
    </xf>
    <xf numFmtId="0" fontId="110" fillId="0" borderId="0" xfId="0" applyFont="1" applyBorder="1" applyAlignment="1">
      <alignment/>
    </xf>
    <xf numFmtId="0" fontId="109" fillId="34" borderId="0" xfId="0" applyFont="1" applyFill="1" applyBorder="1" applyAlignment="1">
      <alignment/>
    </xf>
    <xf numFmtId="0" fontId="110" fillId="34" borderId="0" xfId="0" applyFont="1" applyFill="1" applyBorder="1" applyAlignment="1">
      <alignment/>
    </xf>
    <xf numFmtId="0" fontId="111" fillId="34" borderId="0" xfId="0" applyFont="1" applyFill="1" applyBorder="1" applyAlignment="1">
      <alignment/>
    </xf>
    <xf numFmtId="0" fontId="109" fillId="0" borderId="20" xfId="0" applyFont="1" applyBorder="1" applyAlignment="1">
      <alignment/>
    </xf>
    <xf numFmtId="0" fontId="0" fillId="0" borderId="0" xfId="0" applyAlignment="1">
      <alignment vertical="center" wrapText="1"/>
    </xf>
    <xf numFmtId="0" fontId="113" fillId="0" borderId="0" xfId="0" applyFont="1" applyBorder="1" applyAlignment="1">
      <alignment/>
    </xf>
    <xf numFmtId="177" fontId="85" fillId="22" borderId="10" xfId="0" applyNumberFormat="1" applyFont="1" applyFill="1" applyBorder="1" applyAlignment="1">
      <alignment horizontal="center" vertical="center"/>
    </xf>
    <xf numFmtId="177" fontId="91" fillId="22" borderId="10" xfId="0" applyNumberFormat="1" applyFont="1" applyFill="1" applyBorder="1" applyAlignment="1">
      <alignment horizontal="center" vertical="center"/>
    </xf>
    <xf numFmtId="177" fontId="85" fillId="0" borderId="10" xfId="0" applyNumberFormat="1" applyFont="1" applyBorder="1" applyAlignment="1">
      <alignment horizontal="center"/>
    </xf>
    <xf numFmtId="177" fontId="85" fillId="34" borderId="10" xfId="0" applyNumberFormat="1" applyFont="1" applyFill="1" applyBorder="1" applyAlignment="1">
      <alignment horizontal="center"/>
    </xf>
    <xf numFmtId="177" fontId="91" fillId="34" borderId="10" xfId="0" applyNumberFormat="1" applyFont="1" applyFill="1" applyBorder="1" applyAlignment="1">
      <alignment horizontal="center" vertical="center"/>
    </xf>
    <xf numFmtId="177" fontId="91" fillId="34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94" fillId="37" borderId="10" xfId="0" applyNumberFormat="1" applyFont="1" applyFill="1" applyBorder="1" applyAlignment="1">
      <alignment horizontal="center" vertical="center" wrapText="1"/>
    </xf>
    <xf numFmtId="177" fontId="85" fillId="34" borderId="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177" fontId="8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4" fillId="0" borderId="0" xfId="0" applyFont="1" applyFill="1" applyBorder="1" applyAlignment="1">
      <alignment horizontal="center" vertical="center"/>
    </xf>
    <xf numFmtId="0" fontId="108" fillId="34" borderId="10" xfId="0" applyFont="1" applyFill="1" applyBorder="1" applyAlignment="1">
      <alignment horizontal="center"/>
    </xf>
    <xf numFmtId="177" fontId="35" fillId="22" borderId="10" xfId="0" applyNumberFormat="1" applyFont="1" applyFill="1" applyBorder="1" applyAlignment="1">
      <alignment horizontal="center" vertical="center"/>
    </xf>
    <xf numFmtId="177" fontId="85" fillId="0" borderId="10" xfId="0" applyNumberFormat="1" applyFont="1" applyFill="1" applyBorder="1" applyAlignment="1">
      <alignment horizontal="center"/>
    </xf>
    <xf numFmtId="177" fontId="85" fillId="33" borderId="10" xfId="0" applyNumberFormat="1" applyFont="1" applyFill="1" applyBorder="1" applyAlignment="1">
      <alignment horizontal="center"/>
    </xf>
    <xf numFmtId="177" fontId="85" fillId="22" borderId="10" xfId="0" applyNumberFormat="1" applyFont="1" applyFill="1" applyBorder="1" applyAlignment="1">
      <alignment horizontal="center"/>
    </xf>
    <xf numFmtId="177" fontId="85" fillId="36" borderId="15" xfId="0" applyNumberFormat="1" applyFont="1" applyFill="1" applyBorder="1" applyAlignment="1">
      <alignment horizontal="center" vertical="center"/>
    </xf>
    <xf numFmtId="177" fontId="85" fillId="36" borderId="10" xfId="0" applyNumberFormat="1" applyFont="1" applyFill="1" applyBorder="1" applyAlignment="1">
      <alignment horizontal="center" vertical="center"/>
    </xf>
    <xf numFmtId="177" fontId="35" fillId="36" borderId="10" xfId="0" applyNumberFormat="1" applyFont="1" applyFill="1" applyBorder="1" applyAlignment="1">
      <alignment horizontal="center" vertical="center"/>
    </xf>
    <xf numFmtId="177" fontId="85" fillId="0" borderId="0" xfId="0" applyNumberFormat="1" applyFont="1" applyFill="1" applyAlignment="1">
      <alignment horizontal="center"/>
    </xf>
    <xf numFmtId="177" fontId="85" fillId="36" borderId="10" xfId="0" applyNumberFormat="1" applyFont="1" applyFill="1" applyBorder="1" applyAlignment="1">
      <alignment horizontal="center"/>
    </xf>
    <xf numFmtId="2" fontId="89" fillId="33" borderId="10" xfId="0" applyNumberFormat="1" applyFont="1" applyFill="1" applyBorder="1" applyAlignment="1">
      <alignment horizontal="center" vertical="center" wrapText="1"/>
    </xf>
    <xf numFmtId="2" fontId="103" fillId="37" borderId="10" xfId="0" applyNumberFormat="1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0" fontId="108" fillId="34" borderId="10" xfId="0" applyFont="1" applyFill="1" applyBorder="1" applyAlignment="1">
      <alignment/>
    </xf>
    <xf numFmtId="0" fontId="108" fillId="34" borderId="0" xfId="0" applyFont="1" applyFill="1" applyBorder="1" applyAlignment="1">
      <alignment/>
    </xf>
    <xf numFmtId="177" fontId="85" fillId="25" borderId="10" xfId="0" applyNumberFormat="1" applyFont="1" applyFill="1" applyBorder="1" applyAlignment="1">
      <alignment horizontal="center" vertical="center"/>
    </xf>
    <xf numFmtId="2" fontId="91" fillId="34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/>
    </xf>
    <xf numFmtId="177" fontId="91" fillId="25" borderId="10" xfId="0" applyNumberFormat="1" applyFont="1" applyFill="1" applyBorder="1" applyAlignment="1">
      <alignment horizontal="center" vertical="center"/>
    </xf>
    <xf numFmtId="2" fontId="114" fillId="37" borderId="10" xfId="0" applyNumberFormat="1" applyFont="1" applyFill="1" applyBorder="1" applyAlignment="1">
      <alignment horizontal="center" vertical="center"/>
    </xf>
    <xf numFmtId="177" fontId="91" fillId="0" borderId="10" xfId="0" applyNumberFormat="1" applyFont="1" applyBorder="1" applyAlignment="1">
      <alignment horizontal="center"/>
    </xf>
    <xf numFmtId="177" fontId="85" fillId="0" borderId="0" xfId="0" applyNumberFormat="1" applyFont="1" applyAlignment="1">
      <alignment horizontal="center" vertical="center"/>
    </xf>
    <xf numFmtId="2" fontId="89" fillId="34" borderId="10" xfId="0" applyNumberFormat="1" applyFont="1" applyFill="1" applyBorder="1" applyAlignment="1">
      <alignment horizontal="center" vertical="center" wrapText="1"/>
    </xf>
    <xf numFmtId="0" fontId="105" fillId="34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2" fontId="85" fillId="37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0" fontId="108" fillId="34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0" xfId="0" applyFont="1" applyFill="1" applyBorder="1" applyAlignment="1" quotePrefix="1">
      <alignment horizontal="center" vertical="center"/>
    </xf>
    <xf numFmtId="177" fontId="85" fillId="0" borderId="17" xfId="0" applyNumberFormat="1" applyFont="1" applyFill="1" applyBorder="1" applyAlignment="1">
      <alignment horizontal="center" vertical="center"/>
    </xf>
    <xf numFmtId="0" fontId="85" fillId="2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/>
    </xf>
    <xf numFmtId="2" fontId="85" fillId="0" borderId="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2" fontId="85" fillId="0" borderId="0" xfId="0" applyNumberFormat="1" applyFont="1" applyBorder="1" applyAlignment="1">
      <alignment horizontal="center" vertical="center"/>
    </xf>
    <xf numFmtId="2" fontId="85" fillId="33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/>
    </xf>
    <xf numFmtId="177" fontId="85" fillId="39" borderId="10" xfId="0" applyNumberFormat="1" applyFont="1" applyFill="1" applyBorder="1" applyAlignment="1">
      <alignment horizontal="center" vertical="center"/>
    </xf>
    <xf numFmtId="177" fontId="85" fillId="39" borderId="10" xfId="0" applyNumberFormat="1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wrapText="1"/>
    </xf>
    <xf numFmtId="177" fontId="85" fillId="25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177" fontId="35" fillId="0" borderId="15" xfId="0" applyNumberFormat="1" applyFont="1" applyFill="1" applyBorder="1" applyAlignment="1">
      <alignment horizontal="center" vertical="center"/>
    </xf>
    <xf numFmtId="177" fontId="35" fillId="36" borderId="15" xfId="0" applyNumberFormat="1" applyFont="1" applyFill="1" applyBorder="1" applyAlignment="1">
      <alignment horizontal="center" vertical="center"/>
    </xf>
    <xf numFmtId="177" fontId="85" fillId="25" borderId="15" xfId="0" applyNumberFormat="1" applyFont="1" applyFill="1" applyBorder="1" applyAlignment="1">
      <alignment horizontal="center" vertical="center"/>
    </xf>
    <xf numFmtId="177" fontId="35" fillId="25" borderId="15" xfId="0" applyNumberFormat="1" applyFont="1" applyFill="1" applyBorder="1" applyAlignment="1">
      <alignment horizontal="center" vertical="center"/>
    </xf>
    <xf numFmtId="177" fontId="35" fillId="25" borderId="10" xfId="0" applyNumberFormat="1" applyFont="1" applyFill="1" applyBorder="1" applyAlignment="1">
      <alignment horizontal="center" vertical="center"/>
    </xf>
    <xf numFmtId="0" fontId="115" fillId="40" borderId="10" xfId="0" applyNumberFormat="1" applyFont="1" applyFill="1" applyBorder="1" applyAlignment="1">
      <alignment horizontal="center"/>
    </xf>
    <xf numFmtId="2" fontId="35" fillId="34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115" fillId="34" borderId="0" xfId="0" applyNumberFormat="1" applyFont="1" applyFill="1" applyBorder="1" applyAlignment="1">
      <alignment horizontal="center"/>
    </xf>
    <xf numFmtId="177" fontId="94" fillId="21" borderId="10" xfId="0" applyNumberFormat="1" applyFont="1" applyFill="1" applyBorder="1" applyAlignment="1">
      <alignment horizontal="center"/>
    </xf>
    <xf numFmtId="0" fontId="0" fillId="21" borderId="10" xfId="0" applyFill="1" applyBorder="1" applyAlignment="1">
      <alignment/>
    </xf>
    <xf numFmtId="0" fontId="116" fillId="0" borderId="10" xfId="0" applyFont="1" applyBorder="1" applyAlignment="1">
      <alignment vertical="center" wrapText="1"/>
    </xf>
    <xf numFmtId="177" fontId="0" fillId="21" borderId="10" xfId="0" applyNumberFormat="1" applyFill="1" applyBorder="1" applyAlignment="1">
      <alignment/>
    </xf>
    <xf numFmtId="0" fontId="117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118" fillId="37" borderId="16" xfId="0" applyFont="1" applyFill="1" applyBorder="1" applyAlignment="1">
      <alignment/>
    </xf>
    <xf numFmtId="16" fontId="118" fillId="37" borderId="16" xfId="0" applyNumberFormat="1" applyFont="1" applyFill="1" applyBorder="1" applyAlignment="1">
      <alignment/>
    </xf>
    <xf numFmtId="0" fontId="110" fillId="34" borderId="16" xfId="0" applyFont="1" applyFill="1" applyBorder="1" applyAlignment="1">
      <alignment/>
    </xf>
    <xf numFmtId="0" fontId="109" fillId="34" borderId="16" xfId="0" applyFont="1" applyFill="1" applyBorder="1" applyAlignment="1">
      <alignment/>
    </xf>
    <xf numFmtId="16" fontId="109" fillId="0" borderId="16" xfId="0" applyNumberFormat="1" applyFont="1" applyFill="1" applyBorder="1" applyAlignment="1">
      <alignment/>
    </xf>
    <xf numFmtId="0" fontId="111" fillId="0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17" fillId="0" borderId="0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wrapText="1"/>
    </xf>
    <xf numFmtId="0" fontId="118" fillId="0" borderId="0" xfId="0" applyFont="1" applyFill="1" applyBorder="1" applyAlignment="1">
      <alignment/>
    </xf>
    <xf numFmtId="178" fontId="117" fillId="0" borderId="0" xfId="0" applyNumberFormat="1" applyFont="1" applyFill="1" applyBorder="1" applyAlignment="1">
      <alignment horizontal="left" vertical="center" wrapText="1"/>
    </xf>
    <xf numFmtId="16" fontId="110" fillId="0" borderId="0" xfId="0" applyNumberFormat="1" applyFont="1" applyFill="1" applyBorder="1" applyAlignment="1">
      <alignment horizontal="left" vertical="center" wrapText="1"/>
    </xf>
    <xf numFmtId="16" fontId="118" fillId="0" borderId="0" xfId="0" applyNumberFormat="1" applyFont="1" applyFill="1" applyBorder="1" applyAlignment="1">
      <alignment/>
    </xf>
    <xf numFmtId="0" fontId="119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2" fillId="0" borderId="0" xfId="0" applyFont="1" applyFill="1" applyBorder="1" applyAlignment="1">
      <alignment/>
    </xf>
    <xf numFmtId="0" fontId="79" fillId="0" borderId="0" xfId="53" applyAlignment="1">
      <alignment vertical="center" wrapText="1"/>
    </xf>
    <xf numFmtId="0" fontId="112" fillId="0" borderId="0" xfId="53" applyFont="1" applyFill="1" applyBorder="1" applyAlignment="1">
      <alignment/>
    </xf>
    <xf numFmtId="0" fontId="112" fillId="0" borderId="0" xfId="53" applyFont="1" applyFill="1" applyBorder="1" applyAlignment="1" applyProtection="1">
      <alignment/>
      <protection/>
    </xf>
    <xf numFmtId="0" fontId="109" fillId="34" borderId="19" xfId="0" applyFont="1" applyFill="1" applyBorder="1" applyAlignment="1">
      <alignment/>
    </xf>
    <xf numFmtId="0" fontId="110" fillId="0" borderId="21" xfId="0" applyFont="1" applyBorder="1" applyAlignment="1">
      <alignment/>
    </xf>
    <xf numFmtId="0" fontId="79" fillId="0" borderId="0" xfId="53" applyFill="1" applyBorder="1" applyAlignment="1">
      <alignment vertical="center" wrapText="1"/>
    </xf>
    <xf numFmtId="0" fontId="111" fillId="38" borderId="21" xfId="0" applyFont="1" applyFill="1" applyBorder="1" applyAlignment="1">
      <alignment/>
    </xf>
    <xf numFmtId="177" fontId="85" fillId="21" borderId="10" xfId="0" applyNumberFormat="1" applyFont="1" applyFill="1" applyBorder="1" applyAlignment="1">
      <alignment horizontal="center" vertical="center"/>
    </xf>
    <xf numFmtId="177" fontId="91" fillId="21" borderId="10" xfId="0" applyNumberFormat="1" applyFont="1" applyFill="1" applyBorder="1" applyAlignment="1">
      <alignment horizontal="center" vertical="center"/>
    </xf>
    <xf numFmtId="2" fontId="114" fillId="37" borderId="1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35" fillId="41" borderId="0" xfId="0" applyFont="1" applyFill="1" applyBorder="1" applyAlignment="1">
      <alignment horizontal="right" vertical="center"/>
    </xf>
    <xf numFmtId="0" fontId="35" fillId="41" borderId="0" xfId="0" applyFont="1" applyFill="1" applyBorder="1" applyAlignment="1">
      <alignment horizontal="center" vertical="center"/>
    </xf>
    <xf numFmtId="0" fontId="105" fillId="34" borderId="10" xfId="0" applyFont="1" applyFill="1" applyBorder="1" applyAlignment="1" quotePrefix="1">
      <alignment/>
    </xf>
    <xf numFmtId="0" fontId="94" fillId="34" borderId="10" xfId="0" applyFont="1" applyFill="1" applyBorder="1" applyAlignment="1" quotePrefix="1">
      <alignment/>
    </xf>
    <xf numFmtId="0" fontId="105" fillId="34" borderId="10" xfId="0" applyFont="1" applyFill="1" applyBorder="1" applyAlignment="1">
      <alignment/>
    </xf>
    <xf numFmtId="0" fontId="105" fillId="34" borderId="0" xfId="0" applyFont="1" applyFill="1" applyBorder="1" applyAlignment="1" quotePrefix="1">
      <alignment/>
    </xf>
    <xf numFmtId="0" fontId="123" fillId="0" borderId="10" xfId="0" applyFont="1" applyFill="1" applyBorder="1" applyAlignment="1">
      <alignment/>
    </xf>
    <xf numFmtId="0" fontId="85" fillId="0" borderId="22" xfId="0" applyFont="1" applyFill="1" applyBorder="1" applyAlignment="1" quotePrefix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35" fillId="34" borderId="10" xfId="0" applyNumberFormat="1" applyFont="1" applyFill="1" applyBorder="1" applyAlignment="1">
      <alignment horizontal="center" vertical="center"/>
    </xf>
    <xf numFmtId="177" fontId="85" fillId="21" borderId="15" xfId="0" applyNumberFormat="1" applyFont="1" applyFill="1" applyBorder="1" applyAlignment="1">
      <alignment horizontal="center" vertical="center"/>
    </xf>
    <xf numFmtId="177" fontId="85" fillId="33" borderId="0" xfId="0" applyNumberFormat="1" applyFont="1" applyFill="1" applyAlignment="1">
      <alignment horizontal="center" vertical="center"/>
    </xf>
    <xf numFmtId="177" fontId="35" fillId="21" borderId="10" xfId="0" applyNumberFormat="1" applyFont="1" applyFill="1" applyBorder="1" applyAlignment="1">
      <alignment horizontal="center" vertical="center"/>
    </xf>
    <xf numFmtId="177" fontId="85" fillId="33" borderId="0" xfId="0" applyNumberFormat="1" applyFont="1" applyFill="1" applyAlignment="1">
      <alignment horizontal="center"/>
    </xf>
    <xf numFmtId="0" fontId="85" fillId="33" borderId="16" xfId="0" applyFont="1" applyFill="1" applyBorder="1" applyAlignment="1">
      <alignment horizontal="center"/>
    </xf>
    <xf numFmtId="0" fontId="101" fillId="34" borderId="10" xfId="0" applyFont="1" applyFill="1" applyBorder="1" applyAlignment="1">
      <alignment horizontal="center"/>
    </xf>
    <xf numFmtId="177" fontId="85" fillId="21" borderId="10" xfId="0" applyNumberFormat="1" applyFont="1" applyFill="1" applyBorder="1" applyAlignment="1">
      <alignment horizontal="center"/>
    </xf>
    <xf numFmtId="0" fontId="115" fillId="34" borderId="10" xfId="0" applyNumberFormat="1" applyFont="1" applyFill="1" applyBorder="1" applyAlignment="1">
      <alignment horizontal="center"/>
    </xf>
    <xf numFmtId="0" fontId="107" fillId="34" borderId="0" xfId="0" applyFont="1" applyFill="1" applyBorder="1" applyAlignment="1">
      <alignment horizontal="center"/>
    </xf>
    <xf numFmtId="177" fontId="85" fillId="35" borderId="10" xfId="0" applyNumberFormat="1" applyFont="1" applyFill="1" applyBorder="1" applyAlignment="1">
      <alignment horizontal="center"/>
    </xf>
    <xf numFmtId="177" fontId="85" fillId="35" borderId="10" xfId="0" applyNumberFormat="1" applyFont="1" applyFill="1" applyBorder="1" applyAlignment="1">
      <alignment horizontal="center" vertical="center"/>
    </xf>
    <xf numFmtId="177" fontId="91" fillId="0" borderId="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85" fillId="0" borderId="0" xfId="0" applyFont="1" applyAlignment="1">
      <alignment horizontal="center" vertical="center" wrapText="1"/>
    </xf>
    <xf numFmtId="177" fontId="91" fillId="23" borderId="10" xfId="0" applyNumberFormat="1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91" fillId="23" borderId="10" xfId="0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 wrapText="1"/>
    </xf>
    <xf numFmtId="177" fontId="85" fillId="23" borderId="10" xfId="0" applyNumberFormat="1" applyFont="1" applyFill="1" applyBorder="1" applyAlignment="1">
      <alignment horizontal="center" vertical="center"/>
    </xf>
    <xf numFmtId="0" fontId="94" fillId="34" borderId="0" xfId="0" applyFont="1" applyFill="1" applyBorder="1" applyAlignment="1" quotePrefix="1">
      <alignment horizontal="center" vertical="center"/>
    </xf>
    <xf numFmtId="0" fontId="94" fillId="3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09" fillId="0" borderId="10" xfId="0" applyFont="1" applyFill="1" applyBorder="1" applyAlignment="1" quotePrefix="1">
      <alignment horizontal="center" vertical="center" wrapText="1"/>
    </xf>
    <xf numFmtId="0" fontId="107" fillId="34" borderId="10" xfId="0" applyFont="1" applyFill="1" applyBorder="1" applyAlignment="1">
      <alignment horizontal="center"/>
    </xf>
    <xf numFmtId="0" fontId="0" fillId="0" borderId="10" xfId="0" applyBorder="1" applyAlignment="1" quotePrefix="1">
      <alignment/>
    </xf>
    <xf numFmtId="0" fontId="85" fillId="23" borderId="1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100" fillId="34" borderId="0" xfId="0" applyFont="1" applyFill="1" applyBorder="1" applyAlignment="1">
      <alignment horizontal="center"/>
    </xf>
    <xf numFmtId="177" fontId="85" fillId="23" borderId="15" xfId="0" applyNumberFormat="1" applyFont="1" applyFill="1" applyBorder="1" applyAlignment="1">
      <alignment horizontal="center" vertical="center"/>
    </xf>
    <xf numFmtId="177" fontId="35" fillId="23" borderId="10" xfId="0" applyNumberFormat="1" applyFont="1" applyFill="1" applyBorder="1" applyAlignment="1">
      <alignment horizontal="center" vertical="center"/>
    </xf>
    <xf numFmtId="177" fontId="35" fillId="0" borderId="0" xfId="0" applyNumberFormat="1" applyFont="1" applyFill="1" applyBorder="1" applyAlignment="1">
      <alignment horizontal="center" vertical="center"/>
    </xf>
    <xf numFmtId="177" fontId="85" fillId="23" borderId="10" xfId="0" applyNumberFormat="1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24" fillId="34" borderId="10" xfId="53" applyFont="1" applyFill="1" applyBorder="1" applyAlignment="1">
      <alignment/>
    </xf>
    <xf numFmtId="177" fontId="85" fillId="22" borderId="15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 quotePrefix="1">
      <alignment horizontal="center" vertical="center"/>
    </xf>
    <xf numFmtId="177" fontId="85" fillId="36" borderId="0" xfId="0" applyNumberFormat="1" applyFon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center" vertical="center" wrapText="1"/>
    </xf>
    <xf numFmtId="0" fontId="100" fillId="34" borderId="0" xfId="0" applyFont="1" applyFill="1" applyBorder="1" applyAlignment="1">
      <alignment horizontal="center"/>
    </xf>
    <xf numFmtId="0" fontId="85" fillId="2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85" fillId="0" borderId="0" xfId="0" applyFont="1" applyAlignment="1">
      <alignment horizontal="center" vertical="center" wrapText="1"/>
    </xf>
    <xf numFmtId="0" fontId="85" fillId="37" borderId="10" xfId="0" applyFont="1" applyFill="1" applyBorder="1" applyAlignment="1">
      <alignment horizontal="center" vertical="center"/>
    </xf>
    <xf numFmtId="177" fontId="85" fillId="24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108" fillId="34" borderId="0" xfId="0" applyFont="1" applyFill="1" applyBorder="1" applyAlignment="1">
      <alignment/>
    </xf>
    <xf numFmtId="0" fontId="85" fillId="24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9" fillId="0" borderId="10" xfId="53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111" fillId="0" borderId="10" xfId="0" applyFont="1" applyFill="1" applyBorder="1" applyAlignment="1">
      <alignment/>
    </xf>
    <xf numFmtId="0" fontId="112" fillId="0" borderId="10" xfId="53" applyFont="1" applyFill="1" applyBorder="1" applyAlignment="1">
      <alignment/>
    </xf>
    <xf numFmtId="0" fontId="85" fillId="0" borderId="0" xfId="0" applyFont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125" fillId="14" borderId="23" xfId="0" applyFont="1" applyFill="1" applyBorder="1" applyAlignment="1">
      <alignment horizontal="center" vertical="center"/>
    </xf>
    <xf numFmtId="0" fontId="126" fillId="14" borderId="24" xfId="0" applyFont="1" applyFill="1" applyBorder="1" applyAlignment="1">
      <alignment horizontal="center" vertical="center"/>
    </xf>
    <xf numFmtId="0" fontId="126" fillId="14" borderId="19" xfId="0" applyFont="1" applyFill="1" applyBorder="1" applyAlignment="1">
      <alignment horizontal="center" vertical="center"/>
    </xf>
    <xf numFmtId="0" fontId="126" fillId="14" borderId="25" xfId="0" applyFont="1" applyFill="1" applyBorder="1" applyAlignment="1">
      <alignment horizontal="center" vertical="center"/>
    </xf>
    <xf numFmtId="0" fontId="126" fillId="14" borderId="26" xfId="0" applyFont="1" applyFill="1" applyBorder="1" applyAlignment="1">
      <alignment horizontal="center" vertical="center"/>
    </xf>
    <xf numFmtId="0" fontId="126" fillId="14" borderId="0" xfId="0" applyFont="1" applyFill="1" applyBorder="1" applyAlignment="1">
      <alignment horizontal="center" vertical="center"/>
    </xf>
    <xf numFmtId="0" fontId="126" fillId="14" borderId="20" xfId="0" applyFont="1" applyFill="1" applyBorder="1" applyAlignment="1">
      <alignment horizontal="center" vertical="center"/>
    </xf>
    <xf numFmtId="0" fontId="85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11" fillId="38" borderId="10" xfId="0" applyFont="1" applyFill="1" applyBorder="1" applyAlignment="1">
      <alignment/>
    </xf>
    <xf numFmtId="0" fontId="112" fillId="38" borderId="10" xfId="53" applyFont="1" applyFill="1" applyBorder="1" applyAlignment="1">
      <alignment/>
    </xf>
    <xf numFmtId="178" fontId="117" fillId="0" borderId="10" xfId="0" applyNumberFormat="1" applyFont="1" applyFill="1" applyBorder="1" applyAlignment="1">
      <alignment horizontal="left" vertical="center" wrapText="1"/>
    </xf>
    <xf numFmtId="0" fontId="127" fillId="0" borderId="10" xfId="53" applyFont="1" applyBorder="1" applyAlignment="1">
      <alignment vertical="center" wrapText="1"/>
    </xf>
    <xf numFmtId="0" fontId="117" fillId="0" borderId="10" xfId="0" applyFont="1" applyFill="1" applyBorder="1" applyAlignment="1">
      <alignment horizontal="left" vertical="center" wrapText="1"/>
    </xf>
    <xf numFmtId="0" fontId="110" fillId="0" borderId="10" xfId="0" applyFont="1" applyFill="1" applyBorder="1" applyAlignment="1">
      <alignment horizontal="left" vertical="center" wrapText="1"/>
    </xf>
    <xf numFmtId="0" fontId="118" fillId="0" borderId="10" xfId="0" applyFont="1" applyFill="1" applyBorder="1" applyAlignment="1">
      <alignment wrapText="1"/>
    </xf>
    <xf numFmtId="0" fontId="118" fillId="0" borderId="10" xfId="0" applyFont="1" applyFill="1" applyBorder="1" applyAlignment="1">
      <alignment/>
    </xf>
    <xf numFmtId="16" fontId="110" fillId="0" borderId="10" xfId="0" applyNumberFormat="1" applyFont="1" applyFill="1" applyBorder="1" applyAlignment="1">
      <alignment horizontal="left" vertical="center" wrapText="1"/>
    </xf>
    <xf numFmtId="0" fontId="117" fillId="0" borderId="10" xfId="0" applyFont="1" applyFill="1" applyBorder="1" applyAlignment="1">
      <alignment horizontal="left" vertical="center"/>
    </xf>
    <xf numFmtId="16" fontId="118" fillId="0" borderId="10" xfId="0" applyNumberFormat="1" applyFont="1" applyFill="1" applyBorder="1" applyAlignment="1">
      <alignment/>
    </xf>
    <xf numFmtId="0" fontId="1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1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uweb.co.uk/race/2mm/club/40433_e1071984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britishtriathlon.org/athletes/ruby-duxbury_115988" TargetMode="External" /><Relationship Id="rId2" Type="http://schemas.openxmlformats.org/officeDocument/2006/relationships/hyperlink" Target="https://www.britishtriathlon.org/athletes/lucy-smout_113573" TargetMode="External" /><Relationship Id="rId3" Type="http://schemas.openxmlformats.org/officeDocument/2006/relationships/hyperlink" Target="https://www.britishtriathlon.org/athletes/kristy-leitch_152489" TargetMode="External" /><Relationship Id="rId4" Type="http://schemas.openxmlformats.org/officeDocument/2006/relationships/hyperlink" Target="https://www.britishtriathlon.org/athletes/lexi-webb_119557" TargetMode="External" /><Relationship Id="rId5" Type="http://schemas.openxmlformats.org/officeDocument/2006/relationships/hyperlink" Target="https://www.britishtriathlon.org/athletes/harper-dallas_153684" TargetMode="External" /><Relationship Id="rId6" Type="http://schemas.openxmlformats.org/officeDocument/2006/relationships/hyperlink" Target="https://www.britishtriathlon.org/athletes/eleanor-king_142472" TargetMode="External" /><Relationship Id="rId7" Type="http://schemas.openxmlformats.org/officeDocument/2006/relationships/hyperlink" Target="https://www.britishtriathlon.org/athletes/pollyanna-kershaw_154398" TargetMode="External" /><Relationship Id="rId8" Type="http://schemas.openxmlformats.org/officeDocument/2006/relationships/hyperlink" Target="https://www.britishtriathlon.org/athletes/grace-hirst_92467" TargetMode="External" /><Relationship Id="rId9" Type="http://schemas.openxmlformats.org/officeDocument/2006/relationships/hyperlink" Target="https://www.britishtriathlon.org/athletes/maisie-geary_158032" TargetMode="External" /><Relationship Id="rId10" Type="http://schemas.openxmlformats.org/officeDocument/2006/relationships/hyperlink" Target="https://www.britishtriathlon.org/athletes/amelia-knowles-slack_156584" TargetMode="External" /><Relationship Id="rId11" Type="http://schemas.openxmlformats.org/officeDocument/2006/relationships/hyperlink" Target="https://www.britishtriathlon.org/athletes/cassie-houlihan_132095" TargetMode="External" /><Relationship Id="rId12" Type="http://schemas.openxmlformats.org/officeDocument/2006/relationships/hyperlink" Target="https://www.britishtriathlon.org/athletes/lucy-andrews_154158" TargetMode="External" /><Relationship Id="rId13" Type="http://schemas.openxmlformats.org/officeDocument/2006/relationships/hyperlink" Target="https://www.britishtriathlon.org/athletes/isla-bell_115573" TargetMode="External" /><Relationship Id="rId14" Type="http://schemas.openxmlformats.org/officeDocument/2006/relationships/hyperlink" Target="https://www.britishtriathlon.org/athletes/aimee-harling_154418" TargetMode="External" /><Relationship Id="rId15" Type="http://schemas.openxmlformats.org/officeDocument/2006/relationships/hyperlink" Target="https://www.britishtriathlon.org/athletes/jemima-bradburn_152444" TargetMode="External" /><Relationship Id="rId16" Type="http://schemas.openxmlformats.org/officeDocument/2006/relationships/hyperlink" Target="https://www.britishtriathlon.org/athletes/emma-grantham_90385" TargetMode="External" /><Relationship Id="rId17" Type="http://schemas.openxmlformats.org/officeDocument/2006/relationships/hyperlink" Target="https://www.britishtriathlon.org/athletes/lulu-sharp_154777" TargetMode="External" /><Relationship Id="rId18" Type="http://schemas.openxmlformats.org/officeDocument/2006/relationships/hyperlink" Target="https://www.britishtriathlon.org/athletes/hollie-cave_154503" TargetMode="External" /><Relationship Id="rId19" Type="http://schemas.openxmlformats.org/officeDocument/2006/relationships/hyperlink" Target="https://www.britishtriathlon.org/athletes/charlotte-thompson_111524" TargetMode="External" /><Relationship Id="rId20" Type="http://schemas.openxmlformats.org/officeDocument/2006/relationships/hyperlink" Target="https://www.britishtriathlon.org/athletes/sophie-brennan_130055" TargetMode="External" /><Relationship Id="rId21" Type="http://schemas.openxmlformats.org/officeDocument/2006/relationships/hyperlink" Target="https://www.britishtriathlon.org/athletes/darcy-finn_113835" TargetMode="External" /><Relationship Id="rId22" Type="http://schemas.openxmlformats.org/officeDocument/2006/relationships/hyperlink" Target="https://www.britishtriathlon.org/athletes/amelia-knowles-slack_95100" TargetMode="External" /><Relationship Id="rId23" Type="http://schemas.openxmlformats.org/officeDocument/2006/relationships/hyperlink" Target="https://www.britishtriathlon.org/athletes/alice-pownall_154984" TargetMode="External" /><Relationship Id="rId24" Type="http://schemas.openxmlformats.org/officeDocument/2006/relationships/hyperlink" Target="https://www.britishtriathlon.org/athletes/jessie-jo-haslingden_115529" TargetMode="External" /><Relationship Id="rId25" Type="http://schemas.openxmlformats.org/officeDocument/2006/relationships/hyperlink" Target="https://www.britishtriathlon.org/athletes/eva-watson_155196" TargetMode="External" /><Relationship Id="rId26" Type="http://schemas.openxmlformats.org/officeDocument/2006/relationships/hyperlink" Target="https://www.britishtriathlon.org/athletes/ewan-leitch_152490" TargetMode="External" /><Relationship Id="rId27" Type="http://schemas.openxmlformats.org/officeDocument/2006/relationships/hyperlink" Target="https://www.britishtriathlon.org/athletes/zak-kevan_106545" TargetMode="External" /><Relationship Id="rId28" Type="http://schemas.openxmlformats.org/officeDocument/2006/relationships/hyperlink" Target="https://www.britishtriathlon.org/athletes/william-grundy_91245" TargetMode="External" /><Relationship Id="rId29" Type="http://schemas.openxmlformats.org/officeDocument/2006/relationships/hyperlink" Target="https://www.britishtriathlon.org/athletes/william-kershaw_154399" TargetMode="External" /><Relationship Id="rId30" Type="http://schemas.openxmlformats.org/officeDocument/2006/relationships/hyperlink" Target="https://www.britishtriathlon.org/athletes/zach-thomas_113240" TargetMode="External" /><Relationship Id="rId31" Type="http://schemas.openxmlformats.org/officeDocument/2006/relationships/hyperlink" Target="https://www.britishtriathlon.org/athletes/harry-ball_160233" TargetMode="External" /><Relationship Id="rId32" Type="http://schemas.openxmlformats.org/officeDocument/2006/relationships/hyperlink" Target="https://www.britishtriathlon.org/athletes/zack-cocksedge_154574" TargetMode="External" /><Relationship Id="rId33" Type="http://schemas.openxmlformats.org/officeDocument/2006/relationships/hyperlink" Target="https://www.britishtriathlon.org/athletes/matthew-ward_157924" TargetMode="External" /><Relationship Id="rId34" Type="http://schemas.openxmlformats.org/officeDocument/2006/relationships/hyperlink" Target="https://www.britishtriathlon.org/athletes/adam-mccormick_118670" TargetMode="External" /><Relationship Id="rId35" Type="http://schemas.openxmlformats.org/officeDocument/2006/relationships/hyperlink" Target="https://www.britishtriathlon.org/athletes/dylan-jones_157837" TargetMode="External" /><Relationship Id="rId36" Type="http://schemas.openxmlformats.org/officeDocument/2006/relationships/hyperlink" Target="https://www.britishtriathlon.org/athletes/liam-pinder_102102" TargetMode="External" /><Relationship Id="rId37" Type="http://schemas.openxmlformats.org/officeDocument/2006/relationships/hyperlink" Target="https://www.britishtriathlon.org/athletes/sebastian-hampson_159681" TargetMode="External" /><Relationship Id="rId38" Type="http://schemas.openxmlformats.org/officeDocument/2006/relationships/hyperlink" Target="https://www.britishtriathlon.org/athletes/harry-houlden_100954" TargetMode="External" /><Relationship Id="rId39" Type="http://schemas.openxmlformats.org/officeDocument/2006/relationships/hyperlink" Target="https://www.britishtriathlon.org/athletes/ben-barclay_157125" TargetMode="External" /><Relationship Id="rId40" Type="http://schemas.openxmlformats.org/officeDocument/2006/relationships/hyperlink" Target="https://www.britishtriathlon.org/athletes/nathan-parry_154195" TargetMode="External" /><Relationship Id="rId41" Type="http://schemas.openxmlformats.org/officeDocument/2006/relationships/hyperlink" Target="https://www.britishtriathlon.org/athletes/joseph-burns_102101" TargetMode="External" /><Relationship Id="rId42" Type="http://schemas.openxmlformats.org/officeDocument/2006/relationships/hyperlink" Target="https://www.britishtriathlon.org/athletes/eve-downham_81828" TargetMode="External" /><Relationship Id="rId43" Type="http://schemas.openxmlformats.org/officeDocument/2006/relationships/hyperlink" Target="https://www.britishtriathlon.org/athletes/emma-duxbury_89478" TargetMode="External" /><Relationship Id="rId44" Type="http://schemas.openxmlformats.org/officeDocument/2006/relationships/hyperlink" Target="https://www.britishtriathlon.org/athletes/amelie-smethurst_158678" TargetMode="External" /><Relationship Id="rId45" Type="http://schemas.openxmlformats.org/officeDocument/2006/relationships/hyperlink" Target="https://www.britishtriathlon.org/athletes/emma-poulston_68153" TargetMode="External" /><Relationship Id="rId46" Type="http://schemas.openxmlformats.org/officeDocument/2006/relationships/hyperlink" Target="https://www.britishtriathlon.org/athletes/orla-smout_71141" TargetMode="External" /><Relationship Id="rId47" Type="http://schemas.openxmlformats.org/officeDocument/2006/relationships/hyperlink" Target="https://www.britishtriathlon.org/athletes/leah-mcmanus_91305" TargetMode="External" /><Relationship Id="rId48" Type="http://schemas.openxmlformats.org/officeDocument/2006/relationships/hyperlink" Target="https://www.britishtriathlon.org/athletes/megan-lloyd_92667" TargetMode="External" /><Relationship Id="rId49" Type="http://schemas.openxmlformats.org/officeDocument/2006/relationships/hyperlink" Target="https://www.britishtriathlon.org/athletes/jennifer-thompson_91337" TargetMode="External" /><Relationship Id="rId50" Type="http://schemas.openxmlformats.org/officeDocument/2006/relationships/hyperlink" Target="https://www.britishtriathlon.org/athletes/abby-johnston_100132" TargetMode="External" /><Relationship Id="rId51" Type="http://schemas.openxmlformats.org/officeDocument/2006/relationships/hyperlink" Target="https://www.britishtriathlon.org/athletes/ruby-armstrong_72385" TargetMode="External" /><Relationship Id="rId52" Type="http://schemas.openxmlformats.org/officeDocument/2006/relationships/hyperlink" Target="https://www.britishtriathlon.org/athletes/gracie-scott_113580" TargetMode="External" /><Relationship Id="rId53" Type="http://schemas.openxmlformats.org/officeDocument/2006/relationships/hyperlink" Target="https://www.britishtriathlon.org/athletes/evie-robinson_103402" TargetMode="External" /><Relationship Id="rId54" Type="http://schemas.openxmlformats.org/officeDocument/2006/relationships/hyperlink" Target="https://www.britishtriathlon.org/athletes/louisa-bradburn_113766" TargetMode="External" /><Relationship Id="rId55" Type="http://schemas.openxmlformats.org/officeDocument/2006/relationships/hyperlink" Target="https://www.britishtriathlon.org/athletes/avagrace-hodson_74032" TargetMode="External" /><Relationship Id="rId56" Type="http://schemas.openxmlformats.org/officeDocument/2006/relationships/hyperlink" Target="https://www.britishtriathlon.org/athletes/paige-gaskell_101872" TargetMode="External" /><Relationship Id="rId57" Type="http://schemas.openxmlformats.org/officeDocument/2006/relationships/hyperlink" Target="https://www.britishtriathlon.org/athletes/nell-quilliam_113169" TargetMode="External" /><Relationship Id="rId58" Type="http://schemas.openxmlformats.org/officeDocument/2006/relationships/hyperlink" Target="https://www.britishtriathlon.org/athletes/scarlett-hutchinson-thompson_153185" TargetMode="External" /><Relationship Id="rId59" Type="http://schemas.openxmlformats.org/officeDocument/2006/relationships/hyperlink" Target="https://www.britishtriathlon.org/athletes/amber-mcintosh_95530" TargetMode="External" /><Relationship Id="rId60" Type="http://schemas.openxmlformats.org/officeDocument/2006/relationships/hyperlink" Target="https://www.britishtriathlon.org/athletes/daisy-atkiss_157176" TargetMode="External" /><Relationship Id="rId61" Type="http://schemas.openxmlformats.org/officeDocument/2006/relationships/hyperlink" Target="https://www.britishtriathlon.org/athletes/molly-brennan_130054" TargetMode="External" /><Relationship Id="rId62" Type="http://schemas.openxmlformats.org/officeDocument/2006/relationships/hyperlink" Target="https://www.britishtriathlon.org/athletes/olivia-waddington_113816" TargetMode="External" /><Relationship Id="rId63" Type="http://schemas.openxmlformats.org/officeDocument/2006/relationships/hyperlink" Target="https://www.britishtriathlon.org/athletes/jessica-taylor_101593" TargetMode="External" /><Relationship Id="rId64" Type="http://schemas.openxmlformats.org/officeDocument/2006/relationships/hyperlink" Target="https://www.britishtriathlon.org/athletes/abigayle-irving_152883" TargetMode="External" /><Relationship Id="rId65" Type="http://schemas.openxmlformats.org/officeDocument/2006/relationships/hyperlink" Target="https://www.britishtriathlon.org/athletes/molly-grimshaw_130535" TargetMode="External" /><Relationship Id="rId66" Type="http://schemas.openxmlformats.org/officeDocument/2006/relationships/hyperlink" Target="https://www.britishtriathlon.org/athletes/libby-barrett_98025" TargetMode="External" /><Relationship Id="rId67" Type="http://schemas.openxmlformats.org/officeDocument/2006/relationships/hyperlink" Target="https://www.britishtriathlon.org/athletes/rhys-croasdale_152729" TargetMode="External" /><Relationship Id="rId68" Type="http://schemas.openxmlformats.org/officeDocument/2006/relationships/hyperlink" Target="https://www.britishtriathlon.org/athletes/ethan-roberts_111764" TargetMode="External" /><Relationship Id="rId69" Type="http://schemas.openxmlformats.org/officeDocument/2006/relationships/hyperlink" Target="https://www.britishtriathlon.org/athletes/luke-carrington_83915" TargetMode="External" /><Relationship Id="rId70" Type="http://schemas.openxmlformats.org/officeDocument/2006/relationships/hyperlink" Target="https://www.britishtriathlon.org/athletes/samuel-dallas_70584" TargetMode="External" /><Relationship Id="rId71" Type="http://schemas.openxmlformats.org/officeDocument/2006/relationships/hyperlink" Target="https://www.britishtriathlon.org/athletes/oliver-ball_100292" TargetMode="External" /><Relationship Id="rId72" Type="http://schemas.openxmlformats.org/officeDocument/2006/relationships/hyperlink" Target="https://www.britishtriathlon.org/athletes/jacob-buckley_154114" TargetMode="External" /><Relationship Id="rId73" Type="http://schemas.openxmlformats.org/officeDocument/2006/relationships/hyperlink" Target="https://www.britishtriathlon.org/athletes/thomas-wilde_114673" TargetMode="External" /><Relationship Id="rId74" Type="http://schemas.openxmlformats.org/officeDocument/2006/relationships/hyperlink" Target="https://www.britishtriathlon.org/athletes/oliver-richards_115126" TargetMode="External" /><Relationship Id="rId75" Type="http://schemas.openxmlformats.org/officeDocument/2006/relationships/hyperlink" Target="https://www.britishtriathlon.org/athletes/fraser-harris_78023" TargetMode="External" /><Relationship Id="rId76" Type="http://schemas.openxmlformats.org/officeDocument/2006/relationships/hyperlink" Target="https://www.britishtriathlon.org/athletes/will-bailey_112809" TargetMode="External" /><Relationship Id="rId77" Type="http://schemas.openxmlformats.org/officeDocument/2006/relationships/hyperlink" Target="https://www.britishtriathlon.org/athletes/jacob-camden_113303" TargetMode="External" /><Relationship Id="rId78" Type="http://schemas.openxmlformats.org/officeDocument/2006/relationships/hyperlink" Target="https://www.britishtriathlon.org/athletes/noah-jones_100975" TargetMode="External" /><Relationship Id="rId79" Type="http://schemas.openxmlformats.org/officeDocument/2006/relationships/hyperlink" Target="https://www.britishtriathlon.org/athletes/benjamin-turner-bone_79661" TargetMode="External" /><Relationship Id="rId80" Type="http://schemas.openxmlformats.org/officeDocument/2006/relationships/hyperlink" Target="https://www.britishtriathlon.org/athletes/noah-jackson_77096" TargetMode="External" /><Relationship Id="rId81" Type="http://schemas.openxmlformats.org/officeDocument/2006/relationships/hyperlink" Target="https://www.britishtriathlon.org/athletes/ronan-maher_91272" TargetMode="External" /><Relationship Id="rId82" Type="http://schemas.openxmlformats.org/officeDocument/2006/relationships/hyperlink" Target="https://www.britishtriathlon.org/athletes/ben-grantham_77822" TargetMode="External" /><Relationship Id="rId83" Type="http://schemas.openxmlformats.org/officeDocument/2006/relationships/hyperlink" Target="https://www.britishtriathlon.org/athletes/jacob-pryor_116063" TargetMode="External" /><Relationship Id="rId84" Type="http://schemas.openxmlformats.org/officeDocument/2006/relationships/hyperlink" Target="https://www.britishtriathlon.org/athletes/joshua-keogh_115494" TargetMode="External" /><Relationship Id="rId85" Type="http://schemas.openxmlformats.org/officeDocument/2006/relationships/hyperlink" Target="https://www.britishtriathlon.org/athletes/matthew-bell_71743" TargetMode="External" /><Relationship Id="rId86" Type="http://schemas.openxmlformats.org/officeDocument/2006/relationships/hyperlink" Target="https://www.britishtriathlon.org/athletes/lauren-fry_95507" TargetMode="External" /><Relationship Id="rId87" Type="http://schemas.openxmlformats.org/officeDocument/2006/relationships/hyperlink" Target="https://www.britishtriathlon.org/athletes/hannah-camden_54080" TargetMode="External" /><Relationship Id="rId88" Type="http://schemas.openxmlformats.org/officeDocument/2006/relationships/hyperlink" Target="https://www.britishtriathlon.org/athletes/katie-mathison_109968" TargetMode="External" /><Relationship Id="rId89" Type="http://schemas.openxmlformats.org/officeDocument/2006/relationships/hyperlink" Target="https://www.britishtriathlon.org/athletes/hannah-watson_132273" TargetMode="External" /><Relationship Id="rId90" Type="http://schemas.openxmlformats.org/officeDocument/2006/relationships/hyperlink" Target="https://www.britishtriathlon.org/athletes/lara-ingram-weston_113011" TargetMode="External" /><Relationship Id="rId91" Type="http://schemas.openxmlformats.org/officeDocument/2006/relationships/hyperlink" Target="https://www.britishtriathlon.org/athletes/isla-newsham_51223" TargetMode="External" /><Relationship Id="rId92" Type="http://schemas.openxmlformats.org/officeDocument/2006/relationships/hyperlink" Target="https://www.britishtriathlon.org/athletes/beth-robinson_61579" TargetMode="External" /><Relationship Id="rId93" Type="http://schemas.openxmlformats.org/officeDocument/2006/relationships/hyperlink" Target="https://www.britishtriathlon.org/athletes/ellie-hancock_154165" TargetMode="External" /><Relationship Id="rId94" Type="http://schemas.openxmlformats.org/officeDocument/2006/relationships/hyperlink" Target="https://www.britishtriathlon.org/athletes/elodie-malcolm_104012" TargetMode="External" /><Relationship Id="rId95" Type="http://schemas.openxmlformats.org/officeDocument/2006/relationships/hyperlink" Target="https://www.britishtriathlon.org/athletes/evie-houlihan_152849" TargetMode="External" /><Relationship Id="rId96" Type="http://schemas.openxmlformats.org/officeDocument/2006/relationships/hyperlink" Target="https://www.britishtriathlon.org/athletes/niamh-barnsley-ryan_69327" TargetMode="External" /><Relationship Id="rId97" Type="http://schemas.openxmlformats.org/officeDocument/2006/relationships/hyperlink" Target="https://www.britishtriathlon.org/athletes/tegan-walsh_59779" TargetMode="External" /><Relationship Id="rId98" Type="http://schemas.openxmlformats.org/officeDocument/2006/relationships/hyperlink" Target="https://www.britishtriathlon.org/athletes/holly-hirst_69453" TargetMode="External" /><Relationship Id="rId99" Type="http://schemas.openxmlformats.org/officeDocument/2006/relationships/hyperlink" Target="https://www.britishtriathlon.org/athletes/helana-white_71136" TargetMode="External" /><Relationship Id="rId100" Type="http://schemas.openxmlformats.org/officeDocument/2006/relationships/hyperlink" Target="https://www.britishtriathlon.org/athletes/gabrielle-hodson_132232" TargetMode="External" /><Relationship Id="rId101" Type="http://schemas.openxmlformats.org/officeDocument/2006/relationships/hyperlink" Target="https://www.britishtriathlon.org/athletes/elizabeth-kershaw_154395" TargetMode="External" /><Relationship Id="rId102" Type="http://schemas.openxmlformats.org/officeDocument/2006/relationships/hyperlink" Target="https://www.britishtriathlon.org/athletes/pippa-darlington_155566" TargetMode="External" /><Relationship Id="rId103" Type="http://schemas.openxmlformats.org/officeDocument/2006/relationships/hyperlink" Target="https://www.britishtriathlon.org/athletes/saranne-wright_112735" TargetMode="External" /><Relationship Id="rId104" Type="http://schemas.openxmlformats.org/officeDocument/2006/relationships/hyperlink" Target="https://www.britishtriathlon.org/athletes/layla-allton_113204" TargetMode="External" /><Relationship Id="rId105" Type="http://schemas.openxmlformats.org/officeDocument/2006/relationships/hyperlink" Target="https://www.britishtriathlon.org/athletes/lauren-waddington_73555" TargetMode="External" /><Relationship Id="rId106" Type="http://schemas.openxmlformats.org/officeDocument/2006/relationships/hyperlink" Target="https://www.britishtriathlon.org/athletes/millie-bell_61632" TargetMode="External" /><Relationship Id="rId107" Type="http://schemas.openxmlformats.org/officeDocument/2006/relationships/hyperlink" Target="https://www.britishtriathlon.org/athletes/melissa-mcintosh_60516" TargetMode="External" /><Relationship Id="rId108" Type="http://schemas.openxmlformats.org/officeDocument/2006/relationships/hyperlink" Target="https://www.britishtriathlon.org/athletes/kirsty-maher_51912" TargetMode="External" /><Relationship Id="rId109" Type="http://schemas.openxmlformats.org/officeDocument/2006/relationships/hyperlink" Target="https://www.britishtriathlon.org/athletes/daisy-cave_154504" TargetMode="External" /><Relationship Id="rId110" Type="http://schemas.openxmlformats.org/officeDocument/2006/relationships/hyperlink" Target="https://www.britishtriathlon.org/athletes/elizabeth-wareing_155668" TargetMode="External" /><Relationship Id="rId111" Type="http://schemas.openxmlformats.org/officeDocument/2006/relationships/hyperlink" Target="https://www.britishtriathlon.org/athletes/maddison-betmead_162511" TargetMode="External" /><Relationship Id="rId112" Type="http://schemas.openxmlformats.org/officeDocument/2006/relationships/hyperlink" Target="https://www.britishtriathlon.org/athletes/ruby-smith_145612" TargetMode="External" /><Relationship Id="rId113" Type="http://schemas.openxmlformats.org/officeDocument/2006/relationships/hyperlink" Target="https://www.britishtriathlon.org/athletes/daniel-knowles-slack_66572" TargetMode="External" /><Relationship Id="rId114" Type="http://schemas.openxmlformats.org/officeDocument/2006/relationships/hyperlink" Target="https://www.britishtriathlon.org/athletes/saul-sharp_154541" TargetMode="External" /><Relationship Id="rId115" Type="http://schemas.openxmlformats.org/officeDocument/2006/relationships/hyperlink" Target="https://www.britishtriathlon.org/athletes/luke-rawcliffe_61107" TargetMode="External" /><Relationship Id="rId116" Type="http://schemas.openxmlformats.org/officeDocument/2006/relationships/hyperlink" Target="https://www.britishtriathlon.org/athletes/harry-crisp_100941" TargetMode="External" /><Relationship Id="rId117" Type="http://schemas.openxmlformats.org/officeDocument/2006/relationships/hyperlink" Target="https://www.britishtriathlon.org/athletes/alex-poulston_58815" TargetMode="External" /><Relationship Id="rId118" Type="http://schemas.openxmlformats.org/officeDocument/2006/relationships/hyperlink" Target="https://www.britishtriathlon.org/athletes/ben-clayton_143892" TargetMode="External" /><Relationship Id="rId119" Type="http://schemas.openxmlformats.org/officeDocument/2006/relationships/hyperlink" Target="https://www.britishtriathlon.org/athletes/cameron-morley_150746" TargetMode="External" /><Relationship Id="rId120" Type="http://schemas.openxmlformats.org/officeDocument/2006/relationships/hyperlink" Target="https://www.britishtriathlon.org/athletes/josh-geary_153306" TargetMode="External" /><Relationship Id="rId121" Type="http://schemas.openxmlformats.org/officeDocument/2006/relationships/hyperlink" Target="https://www.britishtriathlon.org/athletes/ben-winnemore_151953" TargetMode="External" /><Relationship Id="rId122" Type="http://schemas.openxmlformats.org/officeDocument/2006/relationships/hyperlink" Target="https://www.britishtriathlon.org/athletes/oliver-harris_72743" TargetMode="External" /><Relationship Id="rId123" Type="http://schemas.openxmlformats.org/officeDocument/2006/relationships/hyperlink" Target="https://www.britishtriathlon.org/athletes/ben-johnson_102408" TargetMode="External" /><Relationship Id="rId124" Type="http://schemas.openxmlformats.org/officeDocument/2006/relationships/hyperlink" Target="https://www.britishtriathlon.org/athletes/archie-honeysett_82589" TargetMode="External" /><Relationship Id="rId125" Type="http://schemas.openxmlformats.org/officeDocument/2006/relationships/hyperlink" Target="https://www.britishtriathlon.org/athletes/archie-harding_59410" TargetMode="External" /><Relationship Id="rId126" Type="http://schemas.openxmlformats.org/officeDocument/2006/relationships/hyperlink" Target="https://www.britishtriathlon.org/athletes/james-doughty_59760" TargetMode="External" /><Relationship Id="rId127" Type="http://schemas.openxmlformats.org/officeDocument/2006/relationships/hyperlink" Target="https://www.britishtriathlon.org/athletes/jake-whitecunas_93679" TargetMode="External" /><Relationship Id="rId128" Type="http://schemas.openxmlformats.org/officeDocument/2006/relationships/hyperlink" Target="https://www.britishtriathlon.org/athletes/ben-cave_154506" TargetMode="External" /><Relationship Id="rId129" Type="http://schemas.openxmlformats.org/officeDocument/2006/relationships/hyperlink" Target="https://www.britishtriathlon.org/athletes/oliver-turner-bone_57715" TargetMode="External" /><Relationship Id="rId130" Type="http://schemas.openxmlformats.org/officeDocument/2006/relationships/hyperlink" Target="https://www.britishtriathlon.org/athletes/james-andrews_154157" TargetMode="External" /><Relationship Id="rId131" Type="http://schemas.openxmlformats.org/officeDocument/2006/relationships/hyperlink" Target="https://www.britishtriathlon.org/athletes/ben-krelle_100202" TargetMode="External" /><Relationship Id="rId132" Type="http://schemas.openxmlformats.org/officeDocument/2006/relationships/hyperlink" Target="https://www.britishtriathlon.org/athletes/charlie-murphy_113034" TargetMode="External" /><Relationship Id="rId133" Type="http://schemas.openxmlformats.org/officeDocument/2006/relationships/hyperlink" Target="https://www.britishtriathlon.org/athletes/jake-johnstone_85062" TargetMode="External" /><Relationship Id="rId134" Type="http://schemas.openxmlformats.org/officeDocument/2006/relationships/hyperlink" Target="https://www.britishtriathlon.org/athletes/elliott-bujac_46290" TargetMode="External" /><Relationship Id="rId135" Type="http://schemas.openxmlformats.org/officeDocument/2006/relationships/hyperlink" Target="https://www.britishtriathlon.org/athletes/ted-bolton_116451" TargetMode="External" /><Relationship Id="rId136" Type="http://schemas.openxmlformats.org/officeDocument/2006/relationships/hyperlink" Target="https://www.britishtriathlon.org/athletes/harry-quilliam_101149" TargetMode="External" /><Relationship Id="rId137" Type="http://schemas.openxmlformats.org/officeDocument/2006/relationships/hyperlink" Target="https://www.britishtriathlon.org/athletes/harvey-wilcock_71806" TargetMode="External" /><Relationship Id="rId138" Type="http://schemas.openxmlformats.org/officeDocument/2006/relationships/hyperlink" Target="https://www.britishtriathlon.org/athletes/georgia-heath_113962" TargetMode="External" /><Relationship Id="rId139" Type="http://schemas.openxmlformats.org/officeDocument/2006/relationships/hyperlink" Target="https://www.britishtriathlon.org/athletes/georgia-elizabeth-heath_98779" TargetMode="External" /><Relationship Id="rId140" Type="http://schemas.openxmlformats.org/officeDocument/2006/relationships/hyperlink" Target="https://www.britishtriathlon.org/athletes/isabelle-farron_62077" TargetMode="External" /><Relationship Id="rId141" Type="http://schemas.openxmlformats.org/officeDocument/2006/relationships/hyperlink" Target="https://www.britishtriathlon.org/athletes/amy-west_95544" TargetMode="External" /><Relationship Id="rId142" Type="http://schemas.openxmlformats.org/officeDocument/2006/relationships/hyperlink" Target="https://www.britishtriathlon.org/athletes/kate-waddington_113813" TargetMode="External" /><Relationship Id="rId143" Type="http://schemas.openxmlformats.org/officeDocument/2006/relationships/hyperlink" Target="https://www.britishtriathlon.org/athletes/emma-halliday_159478" TargetMode="External" /><Relationship Id="rId144" Type="http://schemas.openxmlformats.org/officeDocument/2006/relationships/hyperlink" Target="https://www.britishtriathlon.org/athletes/trista-mcnaught_141336" TargetMode="External" /><Relationship Id="rId145" Type="http://schemas.openxmlformats.org/officeDocument/2006/relationships/hyperlink" Target="https://www.britishtriathlon.org/athletes/olivia-logan_60404" TargetMode="External" /><Relationship Id="rId146" Type="http://schemas.openxmlformats.org/officeDocument/2006/relationships/hyperlink" Target="https://www.britishtriathlon.org/athletes/charlotte-edwards_62356" TargetMode="External" /><Relationship Id="rId147" Type="http://schemas.openxmlformats.org/officeDocument/2006/relationships/hyperlink" Target="https://www.britishtriathlon.org/athletes/jessica-connolly_55074" TargetMode="External" /><Relationship Id="rId148" Type="http://schemas.openxmlformats.org/officeDocument/2006/relationships/hyperlink" Target="https://www.britishtriathlon.org/athletes/alice-davies_115836" TargetMode="External" /><Relationship Id="rId149" Type="http://schemas.openxmlformats.org/officeDocument/2006/relationships/hyperlink" Target="https://www.britishtriathlon.org/athletes/kate-wren_45711" TargetMode="External" /><Relationship Id="rId150" Type="http://schemas.openxmlformats.org/officeDocument/2006/relationships/hyperlink" Target="https://www.britishtriathlon.org/athletes/amelie-earnshaw_76198" TargetMode="External" /><Relationship Id="rId151" Type="http://schemas.openxmlformats.org/officeDocument/2006/relationships/hyperlink" Target="https://www.britishtriathlon.org/athletes/bethany-iveson_54330" TargetMode="External" /><Relationship Id="rId152" Type="http://schemas.openxmlformats.org/officeDocument/2006/relationships/hyperlink" Target="https://www.britishtriathlon.org/athletes/natalya-cannon_83793" TargetMode="External" /><Relationship Id="rId153" Type="http://schemas.openxmlformats.org/officeDocument/2006/relationships/hyperlink" Target="https://www.britishtriathlon.org/athletes/emma-halliday_116140" TargetMode="External" /><Relationship Id="rId154" Type="http://schemas.openxmlformats.org/officeDocument/2006/relationships/hyperlink" Target="https://www.britishtriathlon.org/athletes/emma-bosworth_117246" TargetMode="External" /><Relationship Id="rId155" Type="http://schemas.openxmlformats.org/officeDocument/2006/relationships/hyperlink" Target="https://www.britishtriathlon.org/athletes/kai-walsh_52455" TargetMode="External" /><Relationship Id="rId156" Type="http://schemas.openxmlformats.org/officeDocument/2006/relationships/hyperlink" Target="https://www.britishtriathlon.org/athletes/nathan-hilton_45540" TargetMode="External" /><Relationship Id="rId157" Type="http://schemas.openxmlformats.org/officeDocument/2006/relationships/hyperlink" Target="https://www.britishtriathlon.org/athletes/joseph-chadwick_83157" TargetMode="External" /><Relationship Id="rId158" Type="http://schemas.openxmlformats.org/officeDocument/2006/relationships/hyperlink" Target="https://www.britishtriathlon.org/athletes/dylan-parry_97189" TargetMode="External" /><Relationship Id="rId159" Type="http://schemas.openxmlformats.org/officeDocument/2006/relationships/hyperlink" Target="https://www.britishtriathlon.org/athletes/freddie-bailey_112907" TargetMode="External" /><Relationship Id="rId160" Type="http://schemas.openxmlformats.org/officeDocument/2006/relationships/hyperlink" Target="https://www.britishtriathlon.org/athletes/joel-pollard_70729" TargetMode="External" /><Relationship Id="rId161" Type="http://schemas.openxmlformats.org/officeDocument/2006/relationships/hyperlink" Target="https://www.britishtriathlon.org/athletes/jack-hughes_53294" TargetMode="External" /><Relationship Id="rId162" Type="http://schemas.openxmlformats.org/officeDocument/2006/relationships/hyperlink" Target="https://www.britishtriathlon.org/athletes/ethan-bennett_72161" TargetMode="External" /><Relationship Id="rId163" Type="http://schemas.openxmlformats.org/officeDocument/2006/relationships/hyperlink" Target="https://www.britishtriathlon.org/athletes/charlie-harding_40149" TargetMode="External" /><Relationship Id="rId164" Type="http://schemas.openxmlformats.org/officeDocument/2006/relationships/hyperlink" Target="https://www.britishtriathlon.org/athletes/daniel-lilley_72046" TargetMode="External" /><Relationship Id="rId165" Type="http://schemas.openxmlformats.org/officeDocument/2006/relationships/hyperlink" Target="https://www.britishtriathlon.org/athletes/john-egner_83929" TargetMode="External" /><Relationship Id="rId166" Type="http://schemas.openxmlformats.org/officeDocument/2006/relationships/hyperlink" Target="https://www.britishtriathlon.org/athletes/oliver-murphy_113033" TargetMode="External" /><Relationship Id="rId167" Type="http://schemas.openxmlformats.org/officeDocument/2006/relationships/hyperlink" Target="https://www.britishtriathlon.org/athletes/thomas-roberts_73567" TargetMode="External" /><Relationship Id="rId168" Type="http://schemas.openxmlformats.org/officeDocument/2006/relationships/hyperlink" Target="https://www.britishtriathlon.org/athletes/josh-crews_130419" TargetMode="External" /><Relationship Id="rId169" Type="http://schemas.openxmlformats.org/officeDocument/2006/relationships/hyperlink" Target="https://www.britishtriathlon.org/athletes/rebecca-taylor_52002" TargetMode="External" /><Relationship Id="rId170" Type="http://schemas.openxmlformats.org/officeDocument/2006/relationships/hyperlink" Target="https://www.britishtriathlon.org/athletes/kathryn-schofield_52193" TargetMode="External" /><Relationship Id="rId171" Type="http://schemas.openxmlformats.org/officeDocument/2006/relationships/hyperlink" Target="https://www.britishtriathlon.org/athletes/isobella-burton_158027" TargetMode="External" /><Relationship Id="rId172" Type="http://schemas.openxmlformats.org/officeDocument/2006/relationships/hyperlink" Target="https://www.britishtriathlon.org/athletes/daniel-hart_112193" TargetMode="External" /><Relationship Id="rId173" Type="http://schemas.openxmlformats.org/officeDocument/2006/relationships/hyperlink" Target="https://www.britishtriathlon.org/athletes/benjamin-winterburn_38042" TargetMode="External" /><Relationship Id="rId174" Type="http://schemas.openxmlformats.org/officeDocument/2006/relationships/hyperlink" Target="https://www.britishtriathlon.org/athletes/patrick-white_52360" TargetMode="External" /><Relationship Id="rId175" Type="http://schemas.openxmlformats.org/officeDocument/2006/relationships/hyperlink" Target="https://www.britishtriathlon.org/athletes/adam-smith_59730" TargetMode="External" /><Relationship Id="rId176" Type="http://schemas.openxmlformats.org/officeDocument/2006/relationships/hyperlink" Target="https://www.britishtriathlon.org/athletes/ben-scott_77962" TargetMode="External" /><Relationship Id="rId177" Type="http://schemas.openxmlformats.org/officeDocument/2006/relationships/hyperlink" Target="https://www.britishtriathlon.org/athletes/alfie-white_152875" TargetMode="External" /><Relationship Id="rId178" Type="http://schemas.openxmlformats.org/officeDocument/2006/relationships/hyperlink" Target="https://www.britishtriathlon.org/athletes/george-hill_106463" TargetMode="External" /><Relationship Id="rId179" Type="http://schemas.openxmlformats.org/officeDocument/2006/relationships/hyperlink" Target="https://www.britishtriathlon.org/athletes/luke-johnstone_85061" TargetMode="External" /><Relationship Id="rId180" Type="http://schemas.openxmlformats.org/officeDocument/2006/relationships/hyperlink" Target="https://www.britishtriathlon.org/athletes/jacob-hughes-_65073" TargetMode="External" /><Relationship Id="rId18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4.57421875" style="89" customWidth="1"/>
    <col min="2" max="2" width="13.57421875" style="89" customWidth="1"/>
    <col min="3" max="3" width="15.421875" style="89" customWidth="1"/>
    <col min="4" max="4" width="11.7109375" style="89" hidden="1" customWidth="1"/>
    <col min="5" max="5" width="20.28125" style="89" customWidth="1"/>
    <col min="6" max="6" width="8.57421875" style="89" customWidth="1"/>
    <col min="7" max="7" width="7.140625" style="89" customWidth="1"/>
    <col min="8" max="8" width="10.421875" style="89" customWidth="1"/>
    <col min="9" max="9" width="7.57421875" style="89" customWidth="1"/>
    <col min="10" max="10" width="9.28125" style="42" customWidth="1"/>
    <col min="11" max="11" width="11.421875" style="89" customWidth="1"/>
    <col min="12" max="12" width="10.57421875" style="89" customWidth="1"/>
    <col min="13" max="13" width="11.00390625" style="89" customWidth="1"/>
    <col min="14" max="14" width="9.8515625" style="88" customWidth="1"/>
    <col min="15" max="15" width="9.28125" style="89" customWidth="1"/>
    <col min="16" max="16" width="6.7109375" style="89" customWidth="1"/>
    <col min="17" max="17" width="4.421875" style="89" customWidth="1"/>
    <col min="18" max="18" width="5.8515625" style="89" customWidth="1"/>
    <col min="19" max="19" width="6.28125" style="89" customWidth="1"/>
    <col min="20" max="20" width="5.28125" style="89" customWidth="1"/>
    <col min="21" max="21" width="5.140625" style="89" customWidth="1"/>
    <col min="22" max="22" width="6.7109375" style="89" customWidth="1"/>
    <col min="23" max="23" width="4.7109375" style="89" customWidth="1"/>
    <col min="24" max="24" width="6.00390625" style="89" customWidth="1"/>
    <col min="25" max="25" width="3.140625" style="89" customWidth="1"/>
    <col min="26" max="26" width="9.140625" style="88" customWidth="1"/>
    <col min="27" max="16384" width="9.140625" style="89" customWidth="1"/>
  </cols>
  <sheetData>
    <row r="1" spans="1:26" ht="24.75" thickBot="1">
      <c r="A1" s="127" t="s">
        <v>2</v>
      </c>
      <c r="B1" s="128"/>
      <c r="C1" s="129"/>
      <c r="D1" s="129" t="s">
        <v>1</v>
      </c>
      <c r="E1" s="130" t="s">
        <v>5</v>
      </c>
      <c r="F1" s="131"/>
      <c r="G1" s="131" t="s">
        <v>0</v>
      </c>
      <c r="H1" s="132" t="s">
        <v>28</v>
      </c>
      <c r="I1" s="132" t="s">
        <v>6</v>
      </c>
      <c r="J1" s="37" t="s">
        <v>4</v>
      </c>
      <c r="K1" s="126" t="s">
        <v>37</v>
      </c>
      <c r="L1" s="126" t="s">
        <v>31</v>
      </c>
      <c r="M1" s="126" t="s">
        <v>58</v>
      </c>
      <c r="N1" s="252" t="s">
        <v>591</v>
      </c>
      <c r="O1" s="252" t="s">
        <v>1018</v>
      </c>
      <c r="P1" s="79" t="s">
        <v>21</v>
      </c>
      <c r="Q1" s="79" t="s">
        <v>10</v>
      </c>
      <c r="R1" s="133" t="s">
        <v>11</v>
      </c>
      <c r="S1" s="133" t="s">
        <v>23</v>
      </c>
      <c r="T1" s="133" t="s">
        <v>24</v>
      </c>
      <c r="U1" s="133" t="s">
        <v>14</v>
      </c>
      <c r="V1" s="133" t="s">
        <v>7</v>
      </c>
      <c r="W1" s="133" t="s">
        <v>22</v>
      </c>
      <c r="X1" s="133" t="s">
        <v>8</v>
      </c>
      <c r="Y1" s="133" t="s">
        <v>18</v>
      </c>
      <c r="Z1" s="133"/>
    </row>
    <row r="2" spans="1:26" ht="15">
      <c r="A2" s="134"/>
      <c r="B2" s="135"/>
      <c r="C2" s="135"/>
      <c r="D2" s="135"/>
      <c r="E2" s="135"/>
      <c r="F2" s="135"/>
      <c r="G2" s="135">
        <v>33</v>
      </c>
      <c r="H2" s="135"/>
      <c r="I2" s="135"/>
      <c r="J2" s="38" t="s">
        <v>13</v>
      </c>
      <c r="K2" s="80">
        <f>COUNT(K4:K1078)</f>
        <v>21</v>
      </c>
      <c r="L2" s="80">
        <f>COUNT(L4:L1078)</f>
        <v>2</v>
      </c>
      <c r="M2" s="80">
        <f>COUNT(M5:M1078)</f>
        <v>2</v>
      </c>
      <c r="N2" s="80">
        <v>8</v>
      </c>
      <c r="O2" s="80">
        <f>COUNT(O4:O1078)</f>
        <v>2</v>
      </c>
      <c r="P2" s="80">
        <f>COUNT(P5:P1078)</f>
        <v>0</v>
      </c>
      <c r="Q2" s="80"/>
      <c r="R2" s="80">
        <f aca="true" t="shared" si="0" ref="R2:W2">COUNT(R5:R1078)</f>
        <v>0</v>
      </c>
      <c r="S2" s="80">
        <f t="shared" si="0"/>
        <v>0</v>
      </c>
      <c r="T2" s="80">
        <f t="shared" si="0"/>
        <v>0</v>
      </c>
      <c r="U2" s="80">
        <f t="shared" si="0"/>
        <v>0</v>
      </c>
      <c r="V2" s="80">
        <f t="shared" si="0"/>
        <v>0</v>
      </c>
      <c r="W2" s="80">
        <f t="shared" si="0"/>
        <v>0</v>
      </c>
      <c r="X2" s="80">
        <f>COUNT(X5:X1053)</f>
        <v>0</v>
      </c>
      <c r="Y2" s="80">
        <f>COUNT(Y5:Y1078)</f>
        <v>0</v>
      </c>
      <c r="Z2" s="133"/>
    </row>
    <row r="3" spans="1:26" ht="35.25" customHeight="1">
      <c r="A3" s="135"/>
      <c r="B3" s="90"/>
      <c r="C3" s="91" t="s">
        <v>46</v>
      </c>
      <c r="D3" s="90"/>
      <c r="E3" s="90"/>
      <c r="F3" s="90"/>
      <c r="G3" s="135"/>
      <c r="H3" s="135"/>
      <c r="I3" s="135"/>
      <c r="J3" s="39" t="s">
        <v>12</v>
      </c>
      <c r="K3" s="81">
        <v>1</v>
      </c>
      <c r="L3" s="81" t="s">
        <v>38</v>
      </c>
      <c r="M3" s="81">
        <v>2</v>
      </c>
      <c r="N3" s="137">
        <v>3</v>
      </c>
      <c r="O3" s="359">
        <v>4</v>
      </c>
      <c r="P3" s="136">
        <v>6</v>
      </c>
      <c r="Q3" s="136">
        <v>8</v>
      </c>
      <c r="R3" s="136">
        <v>12</v>
      </c>
      <c r="S3" s="136">
        <v>14</v>
      </c>
      <c r="T3" s="136">
        <v>7</v>
      </c>
      <c r="U3" s="136">
        <v>9</v>
      </c>
      <c r="V3" s="136">
        <v>10</v>
      </c>
      <c r="W3" s="136">
        <v>11</v>
      </c>
      <c r="X3" s="136">
        <v>13</v>
      </c>
      <c r="Y3" s="136">
        <v>15</v>
      </c>
      <c r="Z3" s="138"/>
    </row>
    <row r="4" spans="1:36" s="85" customFormat="1" ht="15">
      <c r="A4" s="82">
        <v>1</v>
      </c>
      <c r="B4" s="48" t="s">
        <v>593</v>
      </c>
      <c r="C4" s="80" t="s">
        <v>594</v>
      </c>
      <c r="D4" s="82"/>
      <c r="E4" s="80"/>
      <c r="F4" s="249" t="s">
        <v>597</v>
      </c>
      <c r="G4" s="82">
        <v>3</v>
      </c>
      <c r="H4" s="82">
        <v>3</v>
      </c>
      <c r="I4" s="82" t="s">
        <v>38</v>
      </c>
      <c r="J4" s="99">
        <v>2902.654</v>
      </c>
      <c r="K4" s="125"/>
      <c r="L4" s="328">
        <v>1000</v>
      </c>
      <c r="M4" s="125"/>
      <c r="N4" s="254">
        <v>902.654</v>
      </c>
      <c r="O4" s="358">
        <v>1000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39">
        <f>SUM(LARGE(AB4:AK4,{1,2,3,4,5,6}))</f>
        <v>2902.654</v>
      </c>
      <c r="AB4" s="139">
        <f aca="true" t="shared" si="1" ref="AB4:AB11">+IF(COUNT($K4:$S4)&gt;0,LARGE($K4:$S4,1),0)</f>
        <v>1000</v>
      </c>
      <c r="AC4" s="139">
        <f aca="true" t="shared" si="2" ref="AC4:AC11">+IF(COUNT($K4:$S4)&gt;1,LARGE($K4:$S4,2),0)</f>
        <v>1000</v>
      </c>
      <c r="AD4" s="139">
        <f aca="true" t="shared" si="3" ref="AD4:AD11">+IF(COUNT($K4:$S4)&gt;2,LARGE($K4:$S4,3),0)</f>
        <v>902.654</v>
      </c>
      <c r="AE4" s="139">
        <f aca="true" t="shared" si="4" ref="AE4:AE11">+IF(COUNT($T4:$Y4)&gt;0,LARGE($T4:$Y4,1),0)</f>
        <v>0</v>
      </c>
      <c r="AF4" s="139">
        <f aca="true" t="shared" si="5" ref="AF4:AF11">+IF(COUNT($T4:$Y4)&gt;1,LARGE($T4:$Y4,2),0)</f>
        <v>0</v>
      </c>
      <c r="AG4" s="139">
        <f aca="true" t="shared" si="6" ref="AG4:AG11">+IF(COUNT($T4:$Y4)&gt;2,LARGE($T4:$Y4,3),0)</f>
        <v>0</v>
      </c>
      <c r="AH4" s="139">
        <f aca="true" t="shared" si="7" ref="AH4:AH11">+IF(COUNT($T4:$Y4)&gt;3,LARGE($T4:$Y4,4),0)</f>
        <v>0</v>
      </c>
      <c r="AI4" s="139">
        <f aca="true" t="shared" si="8" ref="AI4:AI11">+IF(COUNT($T4:$Y4)&gt;4,LARGE($T4:$Y4,5),0)</f>
        <v>0</v>
      </c>
      <c r="AJ4" s="139">
        <f aca="true" t="shared" si="9" ref="AJ4:AJ11">+IF(COUNT($T4:$Y4)&gt;5,LARGE($T4:$Y4,6),0)</f>
        <v>0</v>
      </c>
    </row>
    <row r="5" spans="1:36" s="85" customFormat="1" ht="15">
      <c r="A5" s="82">
        <v>2</v>
      </c>
      <c r="B5" s="28" t="s">
        <v>134</v>
      </c>
      <c r="C5" s="28" t="s">
        <v>135</v>
      </c>
      <c r="D5" s="28"/>
      <c r="E5" s="48" t="s">
        <v>41</v>
      </c>
      <c r="F5" s="48"/>
      <c r="G5" s="82">
        <v>2</v>
      </c>
      <c r="H5" s="82">
        <v>2</v>
      </c>
      <c r="I5" s="82"/>
      <c r="J5" s="224">
        <v>2000</v>
      </c>
      <c r="K5" s="225">
        <v>1000</v>
      </c>
      <c r="L5" s="125"/>
      <c r="M5" s="125"/>
      <c r="N5" s="254">
        <v>1000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39">
        <f>SUM(LARGE(AB5:AK5,{1,2,3,4,5,6}))</f>
        <v>2000</v>
      </c>
      <c r="AB5" s="139">
        <f t="shared" si="1"/>
        <v>1000</v>
      </c>
      <c r="AC5" s="139">
        <f t="shared" si="2"/>
        <v>1000</v>
      </c>
      <c r="AD5" s="139">
        <f t="shared" si="3"/>
        <v>0</v>
      </c>
      <c r="AE5" s="139">
        <f t="shared" si="4"/>
        <v>0</v>
      </c>
      <c r="AF5" s="139">
        <f t="shared" si="5"/>
        <v>0</v>
      </c>
      <c r="AG5" s="139">
        <f t="shared" si="6"/>
        <v>0</v>
      </c>
      <c r="AH5" s="139">
        <f t="shared" si="7"/>
        <v>0</v>
      </c>
      <c r="AI5" s="139">
        <f t="shared" si="8"/>
        <v>0</v>
      </c>
      <c r="AJ5" s="139">
        <f t="shared" si="9"/>
        <v>0</v>
      </c>
    </row>
    <row r="6" spans="1:36" s="85" customFormat="1" ht="15">
      <c r="A6" s="82">
        <v>3</v>
      </c>
      <c r="B6" s="80" t="s">
        <v>425</v>
      </c>
      <c r="C6" s="80" t="s">
        <v>426</v>
      </c>
      <c r="D6" s="82"/>
      <c r="E6" s="80" t="s">
        <v>183</v>
      </c>
      <c r="F6" s="80"/>
      <c r="G6" s="82">
        <v>1</v>
      </c>
      <c r="H6" s="82">
        <v>1</v>
      </c>
      <c r="I6" s="82"/>
      <c r="J6" s="99">
        <v>1000</v>
      </c>
      <c r="K6" s="125" t="s">
        <v>38</v>
      </c>
      <c r="L6" s="125"/>
      <c r="M6" s="223">
        <v>1000</v>
      </c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39">
        <f>SUM(LARGE(AB6:AK6,{1,2,3,4,5,6}))</f>
        <v>1000</v>
      </c>
      <c r="AB6" s="139">
        <f t="shared" si="1"/>
        <v>1000</v>
      </c>
      <c r="AC6" s="139">
        <f t="shared" si="2"/>
        <v>0</v>
      </c>
      <c r="AD6" s="139">
        <f t="shared" si="3"/>
        <v>0</v>
      </c>
      <c r="AE6" s="139">
        <f t="shared" si="4"/>
        <v>0</v>
      </c>
      <c r="AF6" s="139">
        <f t="shared" si="5"/>
        <v>0</v>
      </c>
      <c r="AG6" s="139">
        <f t="shared" si="6"/>
        <v>0</v>
      </c>
      <c r="AH6" s="139">
        <f t="shared" si="7"/>
        <v>0</v>
      </c>
      <c r="AI6" s="139">
        <f t="shared" si="8"/>
        <v>0</v>
      </c>
      <c r="AJ6" s="139">
        <f t="shared" si="9"/>
        <v>0</v>
      </c>
    </row>
    <row r="7" spans="1:36" s="85" customFormat="1" ht="15">
      <c r="A7" s="82">
        <v>4</v>
      </c>
      <c r="B7" s="28" t="s">
        <v>138</v>
      </c>
      <c r="C7" s="28" t="s">
        <v>43</v>
      </c>
      <c r="D7" s="28"/>
      <c r="E7" s="48" t="s">
        <v>41</v>
      </c>
      <c r="F7" s="48"/>
      <c r="G7" s="82">
        <v>1</v>
      </c>
      <c r="H7" s="82">
        <v>1</v>
      </c>
      <c r="I7" s="82"/>
      <c r="J7" s="224">
        <v>992.1259842519685</v>
      </c>
      <c r="K7" s="225">
        <v>992.1259842519685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39">
        <f>SUM(LARGE(AB7:AK7,{1,2,3,4,5,6}))</f>
        <v>992.1259842519685</v>
      </c>
      <c r="AB7" s="139">
        <f t="shared" si="1"/>
        <v>992.1259842519685</v>
      </c>
      <c r="AC7" s="139">
        <f t="shared" si="2"/>
        <v>0</v>
      </c>
      <c r="AD7" s="139">
        <f t="shared" si="3"/>
        <v>0</v>
      </c>
      <c r="AE7" s="139">
        <f t="shared" si="4"/>
        <v>0</v>
      </c>
      <c r="AF7" s="139">
        <f t="shared" si="5"/>
        <v>0</v>
      </c>
      <c r="AG7" s="139">
        <f t="shared" si="6"/>
        <v>0</v>
      </c>
      <c r="AH7" s="139">
        <f t="shared" si="7"/>
        <v>0</v>
      </c>
      <c r="AI7" s="139">
        <f t="shared" si="8"/>
        <v>0</v>
      </c>
      <c r="AJ7" s="139">
        <f t="shared" si="9"/>
        <v>0</v>
      </c>
    </row>
    <row r="8" spans="1:36" s="85" customFormat="1" ht="15">
      <c r="A8" s="82">
        <v>5</v>
      </c>
      <c r="B8" s="48" t="s">
        <v>149</v>
      </c>
      <c r="C8" s="80" t="s">
        <v>592</v>
      </c>
      <c r="D8" s="82"/>
      <c r="E8" s="80"/>
      <c r="F8" s="80"/>
      <c r="G8" s="82">
        <v>1</v>
      </c>
      <c r="H8" s="82">
        <v>1</v>
      </c>
      <c r="I8" s="82"/>
      <c r="J8" s="99">
        <v>980.769</v>
      </c>
      <c r="K8" s="125"/>
      <c r="L8" s="125"/>
      <c r="M8" s="125"/>
      <c r="N8" s="254">
        <v>980.769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39">
        <f>SUM(LARGE(AB8:AK8,{1,2,3,4,5,6}))</f>
        <v>980.769</v>
      </c>
      <c r="AB8" s="139">
        <f t="shared" si="1"/>
        <v>980.769</v>
      </c>
      <c r="AC8" s="139">
        <f t="shared" si="2"/>
        <v>0</v>
      </c>
      <c r="AD8" s="139">
        <f t="shared" si="3"/>
        <v>0</v>
      </c>
      <c r="AE8" s="139">
        <f t="shared" si="4"/>
        <v>0</v>
      </c>
      <c r="AF8" s="139">
        <f t="shared" si="5"/>
        <v>0</v>
      </c>
      <c r="AG8" s="139">
        <f t="shared" si="6"/>
        <v>0</v>
      </c>
      <c r="AH8" s="139">
        <f t="shared" si="7"/>
        <v>0</v>
      </c>
      <c r="AI8" s="139">
        <f t="shared" si="8"/>
        <v>0</v>
      </c>
      <c r="AJ8" s="139">
        <f t="shared" si="9"/>
        <v>0</v>
      </c>
    </row>
    <row r="9" spans="1:36" s="85" customFormat="1" ht="15">
      <c r="A9" s="82">
        <v>6</v>
      </c>
      <c r="B9" s="25" t="s">
        <v>139</v>
      </c>
      <c r="C9" s="25" t="s">
        <v>140</v>
      </c>
      <c r="D9" s="28"/>
      <c r="E9" s="48" t="s">
        <v>88</v>
      </c>
      <c r="F9" s="48"/>
      <c r="G9" s="82">
        <v>1</v>
      </c>
      <c r="H9" s="82">
        <v>1</v>
      </c>
      <c r="I9" s="82"/>
      <c r="J9" s="224">
        <v>950.9433962264151</v>
      </c>
      <c r="K9" s="225">
        <v>950.9433962264151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39">
        <f>SUM(LARGE(AB9:AK9,{1,2,3,4,5,6}))</f>
        <v>950.9433962264151</v>
      </c>
      <c r="AB9" s="139">
        <f t="shared" si="1"/>
        <v>950.9433962264151</v>
      </c>
      <c r="AC9" s="139">
        <f t="shared" si="2"/>
        <v>0</v>
      </c>
      <c r="AD9" s="139">
        <f t="shared" si="3"/>
        <v>0</v>
      </c>
      <c r="AE9" s="139">
        <f t="shared" si="4"/>
        <v>0</v>
      </c>
      <c r="AF9" s="139">
        <f t="shared" si="5"/>
        <v>0</v>
      </c>
      <c r="AG9" s="139">
        <f t="shared" si="6"/>
        <v>0</v>
      </c>
      <c r="AH9" s="139">
        <f t="shared" si="7"/>
        <v>0</v>
      </c>
      <c r="AI9" s="139">
        <f t="shared" si="8"/>
        <v>0</v>
      </c>
      <c r="AJ9" s="139">
        <f t="shared" si="9"/>
        <v>0</v>
      </c>
    </row>
    <row r="10" spans="1:36" s="85" customFormat="1" ht="15">
      <c r="A10" s="82">
        <v>7</v>
      </c>
      <c r="B10" s="25" t="s">
        <v>141</v>
      </c>
      <c r="C10" s="25" t="s">
        <v>142</v>
      </c>
      <c r="D10" s="28"/>
      <c r="E10" s="48"/>
      <c r="F10" s="48"/>
      <c r="G10" s="82">
        <v>1</v>
      </c>
      <c r="H10" s="82">
        <v>1</v>
      </c>
      <c r="I10" s="82"/>
      <c r="J10" s="224">
        <v>950.9433962264151</v>
      </c>
      <c r="K10" s="225">
        <v>950.9433962264151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39">
        <f>SUM(LARGE(AB10:AK10,{1,2,3,4,5,6}))</f>
        <v>950.9433962264151</v>
      </c>
      <c r="AB10" s="139">
        <f t="shared" si="1"/>
        <v>950.9433962264151</v>
      </c>
      <c r="AC10" s="139">
        <f t="shared" si="2"/>
        <v>0</v>
      </c>
      <c r="AD10" s="139">
        <f t="shared" si="3"/>
        <v>0</v>
      </c>
      <c r="AE10" s="139">
        <f t="shared" si="4"/>
        <v>0</v>
      </c>
      <c r="AF10" s="139">
        <f t="shared" si="5"/>
        <v>0</v>
      </c>
      <c r="AG10" s="139">
        <f t="shared" si="6"/>
        <v>0</v>
      </c>
      <c r="AH10" s="139">
        <f t="shared" si="7"/>
        <v>0</v>
      </c>
      <c r="AI10" s="139">
        <f t="shared" si="8"/>
        <v>0</v>
      </c>
      <c r="AJ10" s="139">
        <f t="shared" si="9"/>
        <v>0</v>
      </c>
    </row>
    <row r="11" spans="1:36" s="85" customFormat="1" ht="15">
      <c r="A11" s="82">
        <v>8</v>
      </c>
      <c r="B11" s="48" t="s">
        <v>595</v>
      </c>
      <c r="C11" s="80" t="s">
        <v>596</v>
      </c>
      <c r="D11" s="82"/>
      <c r="E11" s="80"/>
      <c r="F11" s="80"/>
      <c r="G11" s="82">
        <v>1</v>
      </c>
      <c r="H11" s="82">
        <v>1</v>
      </c>
      <c r="I11" s="82"/>
      <c r="J11" s="99">
        <v>902.654</v>
      </c>
      <c r="K11" s="125"/>
      <c r="L11" s="125"/>
      <c r="M11" s="125"/>
      <c r="N11" s="254">
        <v>902.654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39">
        <f>SUM(LARGE(AB11:AK11,{1,2,3,4,5,6}))</f>
        <v>902.654</v>
      </c>
      <c r="AB11" s="139">
        <f t="shared" si="1"/>
        <v>902.654</v>
      </c>
      <c r="AC11" s="139">
        <f t="shared" si="2"/>
        <v>0</v>
      </c>
      <c r="AD11" s="139">
        <f t="shared" si="3"/>
        <v>0</v>
      </c>
      <c r="AE11" s="139">
        <f t="shared" si="4"/>
        <v>0</v>
      </c>
      <c r="AF11" s="139">
        <f t="shared" si="5"/>
        <v>0</v>
      </c>
      <c r="AG11" s="139">
        <f t="shared" si="6"/>
        <v>0</v>
      </c>
      <c r="AH11" s="139">
        <f t="shared" si="7"/>
        <v>0</v>
      </c>
      <c r="AI11" s="139">
        <f t="shared" si="8"/>
        <v>0</v>
      </c>
      <c r="AJ11" s="139">
        <f t="shared" si="9"/>
        <v>0</v>
      </c>
    </row>
    <row r="12" spans="1:36" s="85" customFormat="1" ht="15">
      <c r="A12" s="82">
        <v>9</v>
      </c>
      <c r="B12" s="48" t="s">
        <v>1019</v>
      </c>
      <c r="C12" s="80" t="s">
        <v>1020</v>
      </c>
      <c r="D12" s="82"/>
      <c r="E12" s="80"/>
      <c r="F12" s="80"/>
      <c r="G12" s="82">
        <v>1</v>
      </c>
      <c r="H12" s="82">
        <v>1</v>
      </c>
      <c r="I12" s="82"/>
      <c r="J12" s="99">
        <v>893.761</v>
      </c>
      <c r="K12" s="125"/>
      <c r="L12" s="125"/>
      <c r="M12" s="125"/>
      <c r="N12" s="254"/>
      <c r="O12" s="358">
        <v>893.761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1:36" s="85" customFormat="1" ht="15">
      <c r="A13" s="82">
        <v>10</v>
      </c>
      <c r="B13" s="28" t="s">
        <v>143</v>
      </c>
      <c r="C13" s="28" t="s">
        <v>144</v>
      </c>
      <c r="D13" s="28"/>
      <c r="E13" s="48" t="s">
        <v>44</v>
      </c>
      <c r="F13" s="48"/>
      <c r="G13" s="82">
        <v>1</v>
      </c>
      <c r="H13" s="82">
        <v>1</v>
      </c>
      <c r="I13" s="82"/>
      <c r="J13" s="224">
        <v>893.6170212765957</v>
      </c>
      <c r="K13" s="225">
        <v>893.6170212765957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39">
        <f>SUM(LARGE(AB13:AK13,{1,2,3,4,5,6}))</f>
        <v>893.6170212765957</v>
      </c>
      <c r="AB13" s="139">
        <f>+IF(COUNT($K13:$S13)&gt;0,LARGE($K13:$S13,1),0)</f>
        <v>893.6170212765957</v>
      </c>
      <c r="AC13" s="139">
        <f>+IF(COUNT($K13:$S13)&gt;1,LARGE($K13:$S13,2),0)</f>
        <v>0</v>
      </c>
      <c r="AD13" s="139">
        <f>+IF(COUNT($K13:$S13)&gt;2,LARGE($K13:$S13,3),0)</f>
        <v>0</v>
      </c>
      <c r="AE13" s="139">
        <f>+IF(COUNT($T13:$Y13)&gt;0,LARGE($T13:$Y13,1),0)</f>
        <v>0</v>
      </c>
      <c r="AF13" s="139">
        <f>+IF(COUNT($T13:$Y13)&gt;1,LARGE($T13:$Y13,2),0)</f>
        <v>0</v>
      </c>
      <c r="AG13" s="139">
        <f>+IF(COUNT($T13:$Y13)&gt;2,LARGE($T13:$Y13,3),0)</f>
        <v>0</v>
      </c>
      <c r="AH13" s="139">
        <f>+IF(COUNT($T13:$Y13)&gt;3,LARGE($T13:$Y13,4),0)</f>
        <v>0</v>
      </c>
      <c r="AI13" s="139">
        <f>+IF(COUNT($T13:$Y13)&gt;4,LARGE($T13:$Y13,5),0)</f>
        <v>0</v>
      </c>
      <c r="AJ13" s="139">
        <f>+IF(COUNT($T13:$Y13)&gt;5,LARGE($T13:$Y13,6),0)</f>
        <v>0</v>
      </c>
    </row>
    <row r="14" spans="1:36" s="85" customFormat="1" ht="15">
      <c r="A14" s="82">
        <v>11</v>
      </c>
      <c r="B14" s="48" t="s">
        <v>598</v>
      </c>
      <c r="C14" s="80" t="s">
        <v>599</v>
      </c>
      <c r="D14" s="82"/>
      <c r="E14" s="80" t="s">
        <v>600</v>
      </c>
      <c r="F14" s="80"/>
      <c r="G14" s="82">
        <v>1</v>
      </c>
      <c r="H14" s="82">
        <v>1</v>
      </c>
      <c r="I14" s="82"/>
      <c r="J14" s="99">
        <v>890.829</v>
      </c>
      <c r="K14" s="125"/>
      <c r="L14" s="125"/>
      <c r="M14" s="125"/>
      <c r="N14" s="254">
        <v>890.829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39">
        <f>SUM(LARGE(AB14:AK14,{1,2,3,4,5,6}))</f>
        <v>890.829</v>
      </c>
      <c r="AB14" s="139">
        <f>+IF(COUNT($K14:$S14)&gt;0,LARGE($K14:$S14,1),0)</f>
        <v>890.829</v>
      </c>
      <c r="AC14" s="139">
        <f>+IF(COUNT($K14:$S14)&gt;1,LARGE($K14:$S14,2),0)</f>
        <v>0</v>
      </c>
      <c r="AD14" s="139">
        <f>+IF(COUNT($K14:$S14)&gt;2,LARGE($K14:$S14,3),0)</f>
        <v>0</v>
      </c>
      <c r="AE14" s="139">
        <f>+IF(COUNT($T14:$Y14)&gt;0,LARGE($T14:$Y14,1),0)</f>
        <v>0</v>
      </c>
      <c r="AF14" s="139">
        <f>+IF(COUNT($T14:$Y14)&gt;1,LARGE($T14:$Y14,2),0)</f>
        <v>0</v>
      </c>
      <c r="AG14" s="139">
        <f>+IF(COUNT($T14:$Y14)&gt;2,LARGE($T14:$Y14,3),0)</f>
        <v>0</v>
      </c>
      <c r="AH14" s="139">
        <f>+IF(COUNT($T14:$Y14)&gt;3,LARGE($T14:$Y14,4),0)</f>
        <v>0</v>
      </c>
      <c r="AI14" s="139"/>
      <c r="AJ14" s="139">
        <f>+IF(COUNT($T14:$Y14)&gt;5,LARGE($T14:$Y14,6),0)</f>
        <v>0</v>
      </c>
    </row>
    <row r="15" spans="1:36" s="85" customFormat="1" ht="15">
      <c r="A15" s="82">
        <v>12</v>
      </c>
      <c r="B15" s="48" t="s">
        <v>925</v>
      </c>
      <c r="C15" s="80" t="s">
        <v>926</v>
      </c>
      <c r="D15" s="82"/>
      <c r="E15" s="80"/>
      <c r="F15" s="80"/>
      <c r="G15" s="82">
        <v>1</v>
      </c>
      <c r="H15" s="82">
        <v>1</v>
      </c>
      <c r="I15" s="82"/>
      <c r="J15" s="99">
        <v>878.723</v>
      </c>
      <c r="K15" s="125"/>
      <c r="L15" s="328">
        <v>878.723</v>
      </c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</row>
    <row r="16" spans="1:36" s="85" customFormat="1" ht="15">
      <c r="A16" s="82">
        <v>13</v>
      </c>
      <c r="B16" s="25" t="s">
        <v>145</v>
      </c>
      <c r="C16" s="25" t="s">
        <v>146</v>
      </c>
      <c r="D16" s="28"/>
      <c r="E16" s="48" t="s">
        <v>136</v>
      </c>
      <c r="F16" s="114"/>
      <c r="G16" s="82">
        <v>1</v>
      </c>
      <c r="H16" s="82">
        <v>1</v>
      </c>
      <c r="I16" s="82"/>
      <c r="J16" s="224">
        <v>865.979381443299</v>
      </c>
      <c r="K16" s="225">
        <v>865.979381443299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39">
        <f>SUM(LARGE(AB16:AK16,{1,2,3,4,5,6}))</f>
        <v>865.979381443299</v>
      </c>
      <c r="AB16" s="139">
        <f aca="true" t="shared" si="10" ref="AB16:AB23">+IF(COUNT($K16:$S16)&gt;0,LARGE($K16:$S16,1),0)</f>
        <v>865.979381443299</v>
      </c>
      <c r="AC16" s="139">
        <f aca="true" t="shared" si="11" ref="AC16:AC23">+IF(COUNT($K16:$S16)&gt;1,LARGE($K16:$S16,2),0)</f>
        <v>0</v>
      </c>
      <c r="AD16" s="139">
        <f aca="true" t="shared" si="12" ref="AD16:AD23">+IF(COUNT($K16:$S16)&gt;2,LARGE($K16:$S16,3),0)</f>
        <v>0</v>
      </c>
      <c r="AE16" s="139">
        <f aca="true" t="shared" si="13" ref="AE16:AE23">+IF(COUNT($T16:$Y16)&gt;0,LARGE($T16:$Y16,1),0)</f>
        <v>0</v>
      </c>
      <c r="AF16" s="139">
        <f aca="true" t="shared" si="14" ref="AF16:AF23">+IF(COUNT($T16:$Y16)&gt;1,LARGE($T16:$Y16,2),0)</f>
        <v>0</v>
      </c>
      <c r="AG16" s="139">
        <f aca="true" t="shared" si="15" ref="AG16:AG23">+IF(COUNT($T16:$Y16)&gt;2,LARGE($T16:$Y16,3),0)</f>
        <v>0</v>
      </c>
      <c r="AH16" s="139">
        <f aca="true" t="shared" si="16" ref="AH16:AH23">+IF(COUNT($T16:$Y16)&gt;3,LARGE($T16:$Y16,4),0)</f>
        <v>0</v>
      </c>
      <c r="AI16" s="139">
        <f>+IF(COUNT($T16:$Y16)&gt;4,LARGE($T16:$Y16,5),0)</f>
        <v>0</v>
      </c>
      <c r="AJ16" s="139">
        <f>+IF(COUNT($T16:$Y16)&gt;5,LARGE($T16:$Y16,6),0)</f>
        <v>0</v>
      </c>
    </row>
    <row r="17" spans="1:36" s="85" customFormat="1" ht="15">
      <c r="A17" s="82">
        <v>14</v>
      </c>
      <c r="B17" s="48" t="s">
        <v>601</v>
      </c>
      <c r="C17" s="80" t="s">
        <v>602</v>
      </c>
      <c r="D17" s="82"/>
      <c r="E17" s="80"/>
      <c r="F17" s="80"/>
      <c r="G17" s="82">
        <v>1</v>
      </c>
      <c r="H17" s="82">
        <v>1</v>
      </c>
      <c r="I17" s="82"/>
      <c r="J17" s="99">
        <v>864.406</v>
      </c>
      <c r="K17" s="125"/>
      <c r="L17" s="125"/>
      <c r="M17" s="125"/>
      <c r="N17" s="254">
        <v>864.406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39">
        <f>SUM(LARGE(AB17:AK17,{1,2,3,4,5,6}))</f>
        <v>864.406</v>
      </c>
      <c r="AB17" s="139">
        <f t="shared" si="10"/>
        <v>864.406</v>
      </c>
      <c r="AC17" s="139">
        <f t="shared" si="11"/>
        <v>0</v>
      </c>
      <c r="AD17" s="139">
        <f t="shared" si="12"/>
        <v>0</v>
      </c>
      <c r="AE17" s="139">
        <f t="shared" si="13"/>
        <v>0</v>
      </c>
      <c r="AF17" s="139">
        <f t="shared" si="14"/>
        <v>0</v>
      </c>
      <c r="AG17" s="139">
        <f t="shared" si="15"/>
        <v>0</v>
      </c>
      <c r="AH17" s="139">
        <f t="shared" si="16"/>
        <v>0</v>
      </c>
      <c r="AI17" s="139">
        <f>+IF(COUNT($T17:$Y17)&gt;4,LARGE($T17:$Y17,5),0)</f>
        <v>0</v>
      </c>
      <c r="AJ17" s="139">
        <f>+IF(COUNT($T17:$Y17)&gt;5,LARGE($T17:$Y17,6),0)</f>
        <v>0</v>
      </c>
    </row>
    <row r="18" spans="1:36" s="85" customFormat="1" ht="15">
      <c r="A18" s="82">
        <v>15</v>
      </c>
      <c r="B18" s="25" t="s">
        <v>147</v>
      </c>
      <c r="C18" s="25" t="s">
        <v>148</v>
      </c>
      <c r="D18" s="28"/>
      <c r="E18" s="48"/>
      <c r="F18" s="48"/>
      <c r="G18" s="82">
        <v>1</v>
      </c>
      <c r="H18" s="82">
        <v>1</v>
      </c>
      <c r="I18" s="82"/>
      <c r="J18" s="224">
        <v>860.0682593856656</v>
      </c>
      <c r="K18" s="225">
        <v>860.0682593856656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39">
        <f>SUM(LARGE(AB18:AK18,{1,2,3,4,5,6}))</f>
        <v>860.0682593856656</v>
      </c>
      <c r="AB18" s="139">
        <f t="shared" si="10"/>
        <v>860.0682593856656</v>
      </c>
      <c r="AC18" s="139">
        <f t="shared" si="11"/>
        <v>0</v>
      </c>
      <c r="AD18" s="139">
        <f t="shared" si="12"/>
        <v>0</v>
      </c>
      <c r="AE18" s="139">
        <f t="shared" si="13"/>
        <v>0</v>
      </c>
      <c r="AF18" s="139">
        <f t="shared" si="14"/>
        <v>0</v>
      </c>
      <c r="AG18" s="139">
        <f t="shared" si="15"/>
        <v>0</v>
      </c>
      <c r="AH18" s="139">
        <f t="shared" si="16"/>
        <v>0</v>
      </c>
      <c r="AI18" s="139">
        <f>+IF(COUNT($T18:$Y18)&gt;4,LARGE($T18:$Y18,5),0)</f>
        <v>0</v>
      </c>
      <c r="AJ18" s="139">
        <f>+IF(COUNT($T18:$Y18)&gt;5,LARGE($T18:$Y18,6),0)</f>
        <v>0</v>
      </c>
    </row>
    <row r="19" spans="1:36" s="85" customFormat="1" ht="15">
      <c r="A19" s="82">
        <v>16</v>
      </c>
      <c r="B19" s="25" t="s">
        <v>149</v>
      </c>
      <c r="C19" s="25" t="s">
        <v>80</v>
      </c>
      <c r="D19" s="28"/>
      <c r="E19" s="48"/>
      <c r="F19" s="48"/>
      <c r="G19" s="82">
        <v>1</v>
      </c>
      <c r="H19" s="82">
        <v>1</v>
      </c>
      <c r="I19" s="82"/>
      <c r="J19" s="224">
        <v>812.9032258064516</v>
      </c>
      <c r="K19" s="225">
        <v>812.9032258064516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39">
        <f>SUM(LARGE(AB19:AK19,{1,2,3,4,5,6}))</f>
        <v>812.9032258064516</v>
      </c>
      <c r="AB19" s="139">
        <f t="shared" si="10"/>
        <v>812.9032258064516</v>
      </c>
      <c r="AC19" s="139">
        <f t="shared" si="11"/>
        <v>0</v>
      </c>
      <c r="AD19" s="139">
        <f t="shared" si="12"/>
        <v>0</v>
      </c>
      <c r="AE19" s="139">
        <f t="shared" si="13"/>
        <v>0</v>
      </c>
      <c r="AF19" s="139">
        <f t="shared" si="14"/>
        <v>0</v>
      </c>
      <c r="AG19" s="139">
        <f t="shared" si="15"/>
        <v>0</v>
      </c>
      <c r="AH19" s="139">
        <f t="shared" si="16"/>
        <v>0</v>
      </c>
      <c r="AI19" s="139">
        <f>+IF(COUNT($T19:$Y19)&gt;4,LARGE($T19:$Y19,5),0)</f>
        <v>0</v>
      </c>
      <c r="AJ19" s="139">
        <f>+IF(COUNT($T19:$Y19)&gt;5,LARGE($T19:$Y19,6),0)</f>
        <v>0</v>
      </c>
    </row>
    <row r="20" spans="1:36" s="85" customFormat="1" ht="15">
      <c r="A20" s="82">
        <v>17</v>
      </c>
      <c r="B20" s="48" t="s">
        <v>139</v>
      </c>
      <c r="C20" s="80" t="s">
        <v>603</v>
      </c>
      <c r="D20" s="82"/>
      <c r="E20" s="80"/>
      <c r="F20" s="80"/>
      <c r="G20" s="82">
        <v>1</v>
      </c>
      <c r="H20" s="82">
        <v>1</v>
      </c>
      <c r="I20" s="82"/>
      <c r="J20" s="99">
        <v>766.917</v>
      </c>
      <c r="K20" s="125"/>
      <c r="L20" s="125"/>
      <c r="M20" s="125"/>
      <c r="N20" s="254">
        <v>766.917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39">
        <f>SUM(LARGE(AB20:AK20,{1,2,3,4,5,6}))</f>
        <v>766.917</v>
      </c>
      <c r="AB20" s="139">
        <f t="shared" si="10"/>
        <v>766.917</v>
      </c>
      <c r="AC20" s="139">
        <f t="shared" si="11"/>
        <v>0</v>
      </c>
      <c r="AD20" s="139">
        <f t="shared" si="12"/>
        <v>0</v>
      </c>
      <c r="AE20" s="139">
        <f t="shared" si="13"/>
        <v>0</v>
      </c>
      <c r="AF20" s="139">
        <f t="shared" si="14"/>
        <v>0</v>
      </c>
      <c r="AG20" s="139">
        <f t="shared" si="15"/>
        <v>0</v>
      </c>
      <c r="AH20" s="139">
        <f t="shared" si="16"/>
        <v>0</v>
      </c>
      <c r="AI20" s="139"/>
      <c r="AJ20" s="139"/>
    </row>
    <row r="21" spans="1:36" s="85" customFormat="1" ht="15">
      <c r="A21" s="82">
        <v>18</v>
      </c>
      <c r="B21" s="80" t="s">
        <v>427</v>
      </c>
      <c r="C21" s="80" t="s">
        <v>417</v>
      </c>
      <c r="D21" s="82"/>
      <c r="E21" s="80" t="s">
        <v>428</v>
      </c>
      <c r="F21" s="80"/>
      <c r="G21" s="82">
        <v>1</v>
      </c>
      <c r="H21" s="82">
        <v>1</v>
      </c>
      <c r="I21" s="82" t="s">
        <v>38</v>
      </c>
      <c r="J21" s="99">
        <v>706.977</v>
      </c>
      <c r="K21" s="125"/>
      <c r="L21" s="125"/>
      <c r="M21" s="223">
        <v>706.977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39">
        <f>SUM(LARGE(AB21:AK21,{1,2,3,4,5,6}))</f>
        <v>706.977</v>
      </c>
      <c r="AB21" s="139">
        <f t="shared" si="10"/>
        <v>706.977</v>
      </c>
      <c r="AC21" s="139">
        <f t="shared" si="11"/>
        <v>0</v>
      </c>
      <c r="AD21" s="139">
        <f t="shared" si="12"/>
        <v>0</v>
      </c>
      <c r="AE21" s="139">
        <f t="shared" si="13"/>
        <v>0</v>
      </c>
      <c r="AF21" s="139">
        <f t="shared" si="14"/>
        <v>0</v>
      </c>
      <c r="AG21" s="139">
        <f t="shared" si="15"/>
        <v>0</v>
      </c>
      <c r="AH21" s="139">
        <f t="shared" si="16"/>
        <v>0</v>
      </c>
      <c r="AI21" s="139">
        <f>+IF(COUNT($T21:$Y21)&gt;4,LARGE($T21:$Y21,5),0)</f>
        <v>0</v>
      </c>
      <c r="AJ21" s="139">
        <f>+IF(COUNT($T21:$Y21)&gt;5,LARGE($T21:$Y21,6),0)</f>
        <v>0</v>
      </c>
    </row>
    <row r="22" spans="1:36" s="85" customFormat="1" ht="15">
      <c r="A22" s="82">
        <v>19</v>
      </c>
      <c r="B22" s="25" t="s">
        <v>150</v>
      </c>
      <c r="C22" s="25" t="s">
        <v>151</v>
      </c>
      <c r="D22" s="28"/>
      <c r="E22" s="48" t="s">
        <v>137</v>
      </c>
      <c r="F22" s="48"/>
      <c r="G22" s="82">
        <v>1</v>
      </c>
      <c r="H22" s="82">
        <v>1</v>
      </c>
      <c r="I22" s="82"/>
      <c r="J22" s="224">
        <v>668.4350132625995</v>
      </c>
      <c r="K22" s="225">
        <v>668.4350132625995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39">
        <f>SUM(LARGE(AB22:AK22,{1,2,3,4,5,6}))</f>
        <v>668.4350132625995</v>
      </c>
      <c r="AB22" s="139">
        <f t="shared" si="10"/>
        <v>668.4350132625995</v>
      </c>
      <c r="AC22" s="139">
        <f t="shared" si="11"/>
        <v>0</v>
      </c>
      <c r="AD22" s="139">
        <f t="shared" si="12"/>
        <v>0</v>
      </c>
      <c r="AE22" s="139">
        <f t="shared" si="13"/>
        <v>0</v>
      </c>
      <c r="AF22" s="139">
        <f t="shared" si="14"/>
        <v>0</v>
      </c>
      <c r="AG22" s="139">
        <f t="shared" si="15"/>
        <v>0</v>
      </c>
      <c r="AH22" s="139">
        <f t="shared" si="16"/>
        <v>0</v>
      </c>
      <c r="AI22" s="139">
        <f>+IF(COUNT($T22:$Y22)&gt;4,LARGE($T22:$Y22,5),0)</f>
        <v>0</v>
      </c>
      <c r="AJ22" s="139"/>
    </row>
    <row r="23" spans="1:36" s="85" customFormat="1" ht="15">
      <c r="A23" s="82">
        <v>20</v>
      </c>
      <c r="B23" s="48" t="s">
        <v>604</v>
      </c>
      <c r="C23" s="80" t="s">
        <v>605</v>
      </c>
      <c r="D23" s="82"/>
      <c r="E23" s="80" t="s">
        <v>44</v>
      </c>
      <c r="F23" s="80"/>
      <c r="G23" s="82">
        <v>1</v>
      </c>
      <c r="H23" s="82">
        <v>1</v>
      </c>
      <c r="I23" s="82"/>
      <c r="J23" s="99">
        <v>625.766</v>
      </c>
      <c r="K23" s="125"/>
      <c r="L23" s="125"/>
      <c r="M23" s="125"/>
      <c r="N23" s="254">
        <v>625.766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39">
        <f>SUM(LARGE(AB23:AK23,{1,2,3,4,5,6}))</f>
        <v>625.766</v>
      </c>
      <c r="AB23" s="139">
        <f t="shared" si="10"/>
        <v>625.766</v>
      </c>
      <c r="AC23" s="139">
        <f t="shared" si="11"/>
        <v>0</v>
      </c>
      <c r="AD23" s="139">
        <f t="shared" si="12"/>
        <v>0</v>
      </c>
      <c r="AE23" s="139">
        <f t="shared" si="13"/>
        <v>0</v>
      </c>
      <c r="AF23" s="139">
        <f t="shared" si="14"/>
        <v>0</v>
      </c>
      <c r="AG23" s="139">
        <f t="shared" si="15"/>
        <v>0</v>
      </c>
      <c r="AH23" s="139">
        <f t="shared" si="16"/>
        <v>0</v>
      </c>
      <c r="AI23" s="139"/>
      <c r="AJ23" s="139"/>
    </row>
    <row r="24" spans="1:36" s="85" customFormat="1" ht="15">
      <c r="A24" s="82"/>
      <c r="B24" s="48"/>
      <c r="C24" s="80"/>
      <c r="D24" s="82"/>
      <c r="E24" s="80"/>
      <c r="F24" s="80"/>
      <c r="G24" s="82"/>
      <c r="H24" s="82"/>
      <c r="I24" s="82"/>
      <c r="J24" s="99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</row>
    <row r="25" spans="1:36" s="85" customFormat="1" ht="15">
      <c r="A25" s="82" t="s">
        <v>38</v>
      </c>
      <c r="B25" s="68" t="s">
        <v>370</v>
      </c>
      <c r="C25" s="82"/>
      <c r="D25" s="82"/>
      <c r="E25" s="82"/>
      <c r="F25" s="82"/>
      <c r="G25" s="82"/>
      <c r="H25" s="82"/>
      <c r="I25" s="82"/>
      <c r="J25" s="99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39">
        <f>SUM(LARGE(AB25:AK25,{1,2,3,4,5,6}))</f>
        <v>0</v>
      </c>
      <c r="AB25" s="139">
        <f aca="true" t="shared" si="17" ref="AB25:AB85">+IF(COUNT($K25:$S25)&gt;0,LARGE($K25:$S25,1),0)</f>
        <v>0</v>
      </c>
      <c r="AC25" s="139">
        <f aca="true" t="shared" si="18" ref="AC25:AC85">+IF(COUNT($K25:$S25)&gt;1,LARGE($K25:$S25,2),0)</f>
        <v>0</v>
      </c>
      <c r="AD25" s="139">
        <f aca="true" t="shared" si="19" ref="AD25:AD85">+IF(COUNT($K25:$S25)&gt;2,LARGE($K25:$S25,3),0)</f>
        <v>0</v>
      </c>
      <c r="AE25" s="139">
        <f aca="true" t="shared" si="20" ref="AE25:AE85">+IF(COUNT($T25:$Y25)&gt;0,LARGE($T25:$Y25,1),0)</f>
        <v>0</v>
      </c>
      <c r="AF25" s="139">
        <f aca="true" t="shared" si="21" ref="AF25:AF85">+IF(COUNT($T25:$Y25)&gt;1,LARGE($T25:$Y25,2),0)</f>
        <v>0</v>
      </c>
      <c r="AG25" s="139">
        <f aca="true" t="shared" si="22" ref="AG25:AG85">+IF(COUNT($T25:$Y25)&gt;2,LARGE($T25:$Y25,3),0)</f>
        <v>0</v>
      </c>
      <c r="AH25" s="139">
        <f aca="true" t="shared" si="23" ref="AH25:AH85">+IF(COUNT($T25:$Y25)&gt;3,LARGE($T25:$Y25,4),0)</f>
        <v>0</v>
      </c>
      <c r="AI25" s="139">
        <f aca="true" t="shared" si="24" ref="AI25:AI85">+IF(COUNT($T25:$Y25)&gt;4,LARGE($T25:$Y25,5),0)</f>
        <v>0</v>
      </c>
      <c r="AJ25" s="139">
        <f aca="true" t="shared" si="25" ref="AJ25:AJ85">+IF(COUNT($T25:$Y25)&gt;5,LARGE($T25:$Y25,6),0)</f>
        <v>0</v>
      </c>
    </row>
    <row r="26" spans="1:36" s="85" customFormat="1" ht="15">
      <c r="A26" s="82">
        <v>1</v>
      </c>
      <c r="B26" s="46" t="s">
        <v>363</v>
      </c>
      <c r="C26" s="48" t="s">
        <v>364</v>
      </c>
      <c r="D26" s="48" t="s">
        <v>59</v>
      </c>
      <c r="E26" s="48" t="s">
        <v>38</v>
      </c>
      <c r="F26" s="48"/>
      <c r="G26" s="82">
        <v>1</v>
      </c>
      <c r="H26" s="82">
        <v>1</v>
      </c>
      <c r="I26" s="82">
        <v>1</v>
      </c>
      <c r="J26" s="185">
        <v>1000</v>
      </c>
      <c r="K26" s="186">
        <v>1000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39">
        <f>SUM(LARGE(AB26:AK26,{1,2,3,4,5,6}))</f>
        <v>1000</v>
      </c>
      <c r="AB26" s="139">
        <f t="shared" si="17"/>
        <v>1000</v>
      </c>
      <c r="AC26" s="139">
        <f t="shared" si="18"/>
        <v>0</v>
      </c>
      <c r="AD26" s="139">
        <f t="shared" si="19"/>
        <v>0</v>
      </c>
      <c r="AE26" s="139">
        <f t="shared" si="20"/>
        <v>0</v>
      </c>
      <c r="AF26" s="139">
        <f t="shared" si="21"/>
        <v>0</v>
      </c>
      <c r="AG26" s="139">
        <f t="shared" si="22"/>
        <v>0</v>
      </c>
      <c r="AH26" s="139">
        <f t="shared" si="23"/>
        <v>0</v>
      </c>
      <c r="AI26" s="139">
        <f t="shared" si="24"/>
        <v>0</v>
      </c>
      <c r="AJ26" s="139">
        <f t="shared" si="25"/>
        <v>0</v>
      </c>
    </row>
    <row r="27" spans="1:36" s="85" customFormat="1" ht="15">
      <c r="A27" s="82">
        <v>2</v>
      </c>
      <c r="B27" s="46" t="s">
        <v>365</v>
      </c>
      <c r="C27" s="48" t="s">
        <v>366</v>
      </c>
      <c r="D27" s="48" t="s">
        <v>59</v>
      </c>
      <c r="E27" s="46" t="s">
        <v>171</v>
      </c>
      <c r="F27" s="46"/>
      <c r="G27" s="82">
        <v>1</v>
      </c>
      <c r="H27" s="82">
        <v>1</v>
      </c>
      <c r="I27" s="82">
        <v>1</v>
      </c>
      <c r="J27" s="185">
        <v>922</v>
      </c>
      <c r="K27" s="186">
        <v>922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39">
        <f>SUM(LARGE(AB27:AK27,{1,2,3,4,5,6}))</f>
        <v>922</v>
      </c>
      <c r="AB27" s="139">
        <f t="shared" si="17"/>
        <v>922</v>
      </c>
      <c r="AC27" s="139">
        <f t="shared" si="18"/>
        <v>0</v>
      </c>
      <c r="AD27" s="139">
        <f t="shared" si="19"/>
        <v>0</v>
      </c>
      <c r="AE27" s="139">
        <f t="shared" si="20"/>
        <v>0</v>
      </c>
      <c r="AF27" s="139">
        <f t="shared" si="21"/>
        <v>0</v>
      </c>
      <c r="AG27" s="139">
        <f t="shared" si="22"/>
        <v>0</v>
      </c>
      <c r="AH27" s="139">
        <f t="shared" si="23"/>
        <v>0</v>
      </c>
      <c r="AI27" s="139">
        <f t="shared" si="24"/>
        <v>0</v>
      </c>
      <c r="AJ27" s="139">
        <f t="shared" si="25"/>
        <v>0</v>
      </c>
    </row>
    <row r="28" spans="1:36" s="85" customFormat="1" ht="15">
      <c r="A28" s="82">
        <v>3</v>
      </c>
      <c r="B28" s="46" t="s">
        <v>367</v>
      </c>
      <c r="C28" s="48" t="s">
        <v>368</v>
      </c>
      <c r="D28" s="48" t="s">
        <v>62</v>
      </c>
      <c r="E28" s="46" t="s">
        <v>369</v>
      </c>
      <c r="F28" s="46"/>
      <c r="G28" s="82">
        <v>1</v>
      </c>
      <c r="H28" s="82">
        <v>1</v>
      </c>
      <c r="I28" s="82">
        <v>1</v>
      </c>
      <c r="J28" s="185">
        <v>791</v>
      </c>
      <c r="K28" s="186">
        <v>791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39">
        <f>SUM(LARGE(AB28:AK28,{1,2,3,4,5,6}))</f>
        <v>791</v>
      </c>
      <c r="AB28" s="139">
        <f t="shared" si="17"/>
        <v>791</v>
      </c>
      <c r="AC28" s="139">
        <f t="shared" si="18"/>
        <v>0</v>
      </c>
      <c r="AD28" s="139">
        <f t="shared" si="19"/>
        <v>0</v>
      </c>
      <c r="AE28" s="139">
        <f t="shared" si="20"/>
        <v>0</v>
      </c>
      <c r="AF28" s="139">
        <f t="shared" si="21"/>
        <v>0</v>
      </c>
      <c r="AG28" s="139">
        <f t="shared" si="22"/>
        <v>0</v>
      </c>
      <c r="AH28" s="139">
        <f t="shared" si="23"/>
        <v>0</v>
      </c>
      <c r="AI28" s="139">
        <f t="shared" si="24"/>
        <v>0</v>
      </c>
      <c r="AJ28" s="139">
        <f t="shared" si="25"/>
        <v>0</v>
      </c>
    </row>
    <row r="29" spans="1:36" s="85" customFormat="1" ht="15">
      <c r="A29" s="82" t="s">
        <v>159</v>
      </c>
      <c r="B29" s="12"/>
      <c r="C29" s="80"/>
      <c r="D29" s="82"/>
      <c r="E29" s="140"/>
      <c r="F29" s="140"/>
      <c r="G29" s="82"/>
      <c r="H29" s="82"/>
      <c r="I29" s="82"/>
      <c r="J29" s="99"/>
      <c r="K29" s="99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39">
        <f>SUM(LARGE(AB29:AK29,{1,2,3,4,5,6}))</f>
        <v>0</v>
      </c>
      <c r="AB29" s="139">
        <f t="shared" si="17"/>
        <v>0</v>
      </c>
      <c r="AC29" s="139">
        <f t="shared" si="18"/>
        <v>0</v>
      </c>
      <c r="AD29" s="139">
        <f t="shared" si="19"/>
        <v>0</v>
      </c>
      <c r="AE29" s="139">
        <f t="shared" si="20"/>
        <v>0</v>
      </c>
      <c r="AF29" s="139">
        <f t="shared" si="21"/>
        <v>0</v>
      </c>
      <c r="AG29" s="139">
        <f t="shared" si="22"/>
        <v>0</v>
      </c>
      <c r="AH29" s="139">
        <f t="shared" si="23"/>
        <v>0</v>
      </c>
      <c r="AI29" s="139">
        <f t="shared" si="24"/>
        <v>0</v>
      </c>
      <c r="AJ29" s="139">
        <f t="shared" si="25"/>
        <v>0</v>
      </c>
    </row>
    <row r="30" spans="1:36" s="85" customFormat="1" ht="15">
      <c r="A30" s="82" t="s">
        <v>38</v>
      </c>
      <c r="B30" s="165" t="s">
        <v>384</v>
      </c>
      <c r="C30" s="140"/>
      <c r="D30" s="82"/>
      <c r="E30" s="80"/>
      <c r="F30" s="80"/>
      <c r="G30" s="82"/>
      <c r="H30" s="82"/>
      <c r="I30" s="82"/>
      <c r="J30" s="99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39">
        <f>SUM(LARGE(AB30:AK30,{1,2,3,4,5,6}))</f>
        <v>0</v>
      </c>
      <c r="AB30" s="139">
        <f t="shared" si="17"/>
        <v>0</v>
      </c>
      <c r="AC30" s="139">
        <f t="shared" si="18"/>
        <v>0</v>
      </c>
      <c r="AD30" s="139">
        <f t="shared" si="19"/>
        <v>0</v>
      </c>
      <c r="AE30" s="139">
        <f t="shared" si="20"/>
        <v>0</v>
      </c>
      <c r="AF30" s="139">
        <f t="shared" si="21"/>
        <v>0</v>
      </c>
      <c r="AG30" s="139">
        <f t="shared" si="22"/>
        <v>0</v>
      </c>
      <c r="AH30" s="139">
        <f t="shared" si="23"/>
        <v>0</v>
      </c>
      <c r="AI30" s="139">
        <f t="shared" si="24"/>
        <v>0</v>
      </c>
      <c r="AJ30" s="139">
        <f t="shared" si="25"/>
        <v>0</v>
      </c>
    </row>
    <row r="31" spans="1:36" s="85" customFormat="1" ht="15">
      <c r="A31" s="82"/>
      <c r="B31" s="48" t="s">
        <v>385</v>
      </c>
      <c r="C31" s="80" t="s">
        <v>386</v>
      </c>
      <c r="D31" s="82"/>
      <c r="E31"/>
      <c r="F31"/>
      <c r="G31" s="82">
        <v>1</v>
      </c>
      <c r="H31" s="82">
        <v>1</v>
      </c>
      <c r="I31" s="82">
        <v>1</v>
      </c>
      <c r="J31" s="99">
        <v>1000</v>
      </c>
      <c r="K31" s="193">
        <v>1000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</row>
    <row r="32" spans="1:36" s="85" customFormat="1" ht="15">
      <c r="A32" s="82"/>
      <c r="B32" s="48" t="s">
        <v>60</v>
      </c>
      <c r="C32" s="80" t="s">
        <v>61</v>
      </c>
      <c r="D32" s="82"/>
      <c r="E32"/>
      <c r="F32"/>
      <c r="G32" s="82">
        <v>1</v>
      </c>
      <c r="H32" s="82">
        <v>1</v>
      </c>
      <c r="I32" s="82">
        <v>1</v>
      </c>
      <c r="J32" s="99">
        <v>873</v>
      </c>
      <c r="K32" s="193">
        <v>873</v>
      </c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36" s="85" customFormat="1" ht="15">
      <c r="A33" s="82"/>
      <c r="B33" s="48" t="s">
        <v>387</v>
      </c>
      <c r="C33" s="80" t="s">
        <v>388</v>
      </c>
      <c r="D33" s="82"/>
      <c r="E33" t="s">
        <v>125</v>
      </c>
      <c r="F33"/>
      <c r="G33" s="82">
        <v>1</v>
      </c>
      <c r="H33" s="82">
        <v>1</v>
      </c>
      <c r="I33" s="82">
        <v>1</v>
      </c>
      <c r="J33" s="99">
        <v>811</v>
      </c>
      <c r="K33" s="193">
        <v>811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</row>
    <row r="34" spans="1:36" s="85" customFormat="1" ht="15">
      <c r="A34" s="82"/>
      <c r="B34" s="48" t="s">
        <v>134</v>
      </c>
      <c r="C34" s="80" t="s">
        <v>389</v>
      </c>
      <c r="D34" s="82"/>
      <c r="E34" t="s">
        <v>41</v>
      </c>
      <c r="F34"/>
      <c r="G34" s="82">
        <v>1</v>
      </c>
      <c r="H34" s="82">
        <v>1</v>
      </c>
      <c r="I34" s="82">
        <v>1</v>
      </c>
      <c r="J34" s="99">
        <v>798</v>
      </c>
      <c r="K34" s="193">
        <v>798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</row>
    <row r="35" spans="1:36" s="85" customFormat="1" ht="15">
      <c r="A35" s="82"/>
      <c r="B35" s="48" t="s">
        <v>365</v>
      </c>
      <c r="C35" s="80" t="s">
        <v>191</v>
      </c>
      <c r="D35" s="82"/>
      <c r="E35" t="s">
        <v>332</v>
      </c>
      <c r="F35"/>
      <c r="G35" s="82">
        <v>1</v>
      </c>
      <c r="H35" s="82">
        <v>1</v>
      </c>
      <c r="I35" s="82">
        <v>1</v>
      </c>
      <c r="J35" s="99">
        <v>784</v>
      </c>
      <c r="K35" s="193">
        <v>784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</row>
    <row r="36" spans="1:36" s="85" customFormat="1" ht="15">
      <c r="A36" s="82" t="s">
        <v>38</v>
      </c>
      <c r="B36" s="48" t="s">
        <v>363</v>
      </c>
      <c r="C36" s="82" t="s">
        <v>148</v>
      </c>
      <c r="D36" s="82"/>
      <c r="E36" t="s">
        <v>44</v>
      </c>
      <c r="F36"/>
      <c r="G36" s="82">
        <v>1</v>
      </c>
      <c r="H36" s="82">
        <v>1</v>
      </c>
      <c r="I36" s="82">
        <v>1</v>
      </c>
      <c r="J36" s="99">
        <v>754</v>
      </c>
      <c r="K36" s="193">
        <v>754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39">
        <f>SUM(LARGE(AB36:AK36,{1,2,3,4,5,6}))</f>
        <v>754</v>
      </c>
      <c r="AB36" s="139">
        <f t="shared" si="17"/>
        <v>754</v>
      </c>
      <c r="AC36" s="139">
        <f t="shared" si="18"/>
        <v>0</v>
      </c>
      <c r="AD36" s="139">
        <f t="shared" si="19"/>
        <v>0</v>
      </c>
      <c r="AE36" s="139">
        <f t="shared" si="20"/>
        <v>0</v>
      </c>
      <c r="AF36" s="139">
        <f t="shared" si="21"/>
        <v>0</v>
      </c>
      <c r="AG36" s="139">
        <f t="shared" si="22"/>
        <v>0</v>
      </c>
      <c r="AH36" s="139">
        <f t="shared" si="23"/>
        <v>0</v>
      </c>
      <c r="AI36" s="139">
        <f t="shared" si="24"/>
        <v>0</v>
      </c>
      <c r="AJ36" s="139">
        <f t="shared" si="25"/>
        <v>0</v>
      </c>
    </row>
    <row r="37" spans="1:36" s="85" customFormat="1" ht="15">
      <c r="A37" s="82"/>
      <c r="B37" s="48" t="s">
        <v>83</v>
      </c>
      <c r="C37" s="82" t="s">
        <v>390</v>
      </c>
      <c r="D37" s="82"/>
      <c r="E37"/>
      <c r="F37"/>
      <c r="G37" s="82">
        <v>1</v>
      </c>
      <c r="H37" s="82">
        <v>1</v>
      </c>
      <c r="I37" s="82">
        <v>1</v>
      </c>
      <c r="J37" s="99">
        <v>668</v>
      </c>
      <c r="K37" s="193">
        <v>668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s="85" customFormat="1" ht="15">
      <c r="A38" s="82"/>
      <c r="B38" s="48" t="s">
        <v>391</v>
      </c>
      <c r="C38" s="82" t="s">
        <v>392</v>
      </c>
      <c r="D38" s="82"/>
      <c r="E38"/>
      <c r="F38"/>
      <c r="G38" s="82">
        <v>1</v>
      </c>
      <c r="H38" s="82">
        <v>1</v>
      </c>
      <c r="I38" s="82">
        <v>1</v>
      </c>
      <c r="J38" s="99">
        <v>542</v>
      </c>
      <c r="K38" s="193">
        <v>542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</row>
    <row r="39" spans="1:36" s="85" customFormat="1" ht="15">
      <c r="A39" s="82" t="s">
        <v>38</v>
      </c>
      <c r="B39" s="82"/>
      <c r="C39" s="82"/>
      <c r="D39" s="82"/>
      <c r="E39" s="82"/>
      <c r="F39" s="82"/>
      <c r="G39" s="82"/>
      <c r="H39" s="82"/>
      <c r="I39" s="82"/>
      <c r="J39" s="99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39">
        <f>SUM(LARGE(AB39:AK39,{1,2,3,4,5,6}))</f>
        <v>0</v>
      </c>
      <c r="AB39" s="139">
        <f t="shared" si="17"/>
        <v>0</v>
      </c>
      <c r="AC39" s="139">
        <f t="shared" si="18"/>
        <v>0</v>
      </c>
      <c r="AD39" s="139">
        <f t="shared" si="19"/>
        <v>0</v>
      </c>
      <c r="AE39" s="139">
        <f t="shared" si="20"/>
        <v>0</v>
      </c>
      <c r="AF39" s="139">
        <f t="shared" si="21"/>
        <v>0</v>
      </c>
      <c r="AG39" s="139">
        <f t="shared" si="22"/>
        <v>0</v>
      </c>
      <c r="AH39" s="139">
        <f t="shared" si="23"/>
        <v>0</v>
      </c>
      <c r="AI39" s="139">
        <f t="shared" si="24"/>
        <v>0</v>
      </c>
      <c r="AJ39" s="139">
        <f t="shared" si="25"/>
        <v>0</v>
      </c>
    </row>
    <row r="40" spans="1:36" s="85" customFormat="1" ht="15">
      <c r="A40" s="82" t="s">
        <v>38</v>
      </c>
      <c r="B40" s="141" t="s">
        <v>377</v>
      </c>
      <c r="C40" s="82"/>
      <c r="D40" s="82"/>
      <c r="E40" s="82"/>
      <c r="F40" s="82"/>
      <c r="G40" s="82"/>
      <c r="H40" s="82"/>
      <c r="I40" s="82"/>
      <c r="J40" s="28"/>
      <c r="K40" s="82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39">
        <f>SUM(LARGE(AB40:AK40,{1,2,3,4,5,6}))</f>
        <v>0</v>
      </c>
      <c r="AB40" s="139">
        <f t="shared" si="17"/>
        <v>0</v>
      </c>
      <c r="AC40" s="139">
        <f t="shared" si="18"/>
        <v>0</v>
      </c>
      <c r="AD40" s="139">
        <f t="shared" si="19"/>
        <v>0</v>
      </c>
      <c r="AE40" s="139">
        <f t="shared" si="20"/>
        <v>0</v>
      </c>
      <c r="AF40" s="139">
        <f t="shared" si="21"/>
        <v>0</v>
      </c>
      <c r="AG40" s="139">
        <f t="shared" si="22"/>
        <v>0</v>
      </c>
      <c r="AH40" s="139">
        <f t="shared" si="23"/>
        <v>0</v>
      </c>
      <c r="AI40" s="139">
        <f t="shared" si="24"/>
        <v>0</v>
      </c>
      <c r="AJ40" s="139">
        <f t="shared" si="25"/>
        <v>0</v>
      </c>
    </row>
    <row r="41" spans="1:36" s="85" customFormat="1" ht="15">
      <c r="A41" s="82">
        <v>1</v>
      </c>
      <c r="B41" s="48" t="s">
        <v>378</v>
      </c>
      <c r="C41" s="48" t="s">
        <v>244</v>
      </c>
      <c r="D41" s="48"/>
      <c r="E41" s="150"/>
      <c r="F41" s="150"/>
      <c r="G41" s="82">
        <v>1</v>
      </c>
      <c r="H41" s="82">
        <v>1</v>
      </c>
      <c r="I41" s="82">
        <v>1</v>
      </c>
      <c r="J41" s="28">
        <v>1000</v>
      </c>
      <c r="K41" s="141">
        <v>1000</v>
      </c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39">
        <f>SUM(LARGE(AB41:AK41,{1,2,3,4,5,6}))</f>
        <v>1000</v>
      </c>
      <c r="AB41" s="139">
        <f t="shared" si="17"/>
        <v>1000</v>
      </c>
      <c r="AC41" s="139">
        <f t="shared" si="18"/>
        <v>0</v>
      </c>
      <c r="AD41" s="139">
        <f t="shared" si="19"/>
        <v>0</v>
      </c>
      <c r="AE41" s="139">
        <f t="shared" si="20"/>
        <v>0</v>
      </c>
      <c r="AF41" s="139">
        <f t="shared" si="21"/>
        <v>0</v>
      </c>
      <c r="AG41" s="139">
        <f t="shared" si="22"/>
        <v>0</v>
      </c>
      <c r="AH41" s="139">
        <f t="shared" si="23"/>
        <v>0</v>
      </c>
      <c r="AI41" s="139">
        <f t="shared" si="24"/>
        <v>0</v>
      </c>
      <c r="AJ41" s="139">
        <f t="shared" si="25"/>
        <v>0</v>
      </c>
    </row>
    <row r="42" spans="1:36" s="85" customFormat="1" ht="15">
      <c r="A42" s="82">
        <v>4</v>
      </c>
      <c r="B42" s="48"/>
      <c r="C42" s="48"/>
      <c r="D42" s="48"/>
      <c r="E42" s="143"/>
      <c r="F42" s="143"/>
      <c r="G42" s="82"/>
      <c r="H42" s="82"/>
      <c r="I42" s="82"/>
      <c r="J42" s="28"/>
      <c r="K42" s="82"/>
      <c r="L42" s="125"/>
      <c r="M42" s="125"/>
      <c r="N42" s="125"/>
      <c r="O42" s="125"/>
      <c r="P42" s="2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39">
        <f>SUM(LARGE(AB42:AK42,{1,2,3,4,5,6}))</f>
        <v>0</v>
      </c>
      <c r="AB42" s="139">
        <f t="shared" si="17"/>
        <v>0</v>
      </c>
      <c r="AC42" s="139">
        <f t="shared" si="18"/>
        <v>0</v>
      </c>
      <c r="AD42" s="139">
        <f t="shared" si="19"/>
        <v>0</v>
      </c>
      <c r="AE42" s="139">
        <f t="shared" si="20"/>
        <v>0</v>
      </c>
      <c r="AF42" s="139">
        <f t="shared" si="21"/>
        <v>0</v>
      </c>
      <c r="AG42" s="139">
        <f t="shared" si="22"/>
        <v>0</v>
      </c>
      <c r="AH42" s="139">
        <f t="shared" si="23"/>
        <v>0</v>
      </c>
      <c r="AI42" s="139">
        <f t="shared" si="24"/>
        <v>0</v>
      </c>
      <c r="AJ42" s="139">
        <f t="shared" si="25"/>
        <v>0</v>
      </c>
    </row>
    <row r="43" spans="1:36" s="85" customFormat="1" ht="15">
      <c r="A43" s="82">
        <v>5</v>
      </c>
      <c r="B43" s="48"/>
      <c r="C43" s="48"/>
      <c r="D43" s="48"/>
      <c r="E43" s="48"/>
      <c r="F43" s="48"/>
      <c r="G43" s="82"/>
      <c r="H43" s="82"/>
      <c r="I43" s="82"/>
      <c r="J43" s="28"/>
      <c r="K43" s="82"/>
      <c r="L43" s="125"/>
      <c r="M43" s="125"/>
      <c r="N43" s="125"/>
      <c r="O43" s="125"/>
      <c r="P43" s="2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39">
        <f>SUM(LARGE(AB43:AK43,{1,2,3,4,5,6}))</f>
        <v>0</v>
      </c>
      <c r="AB43" s="139">
        <f t="shared" si="17"/>
        <v>0</v>
      </c>
      <c r="AC43" s="139">
        <f t="shared" si="18"/>
        <v>0</v>
      </c>
      <c r="AD43" s="139">
        <f t="shared" si="19"/>
        <v>0</v>
      </c>
      <c r="AE43" s="139">
        <f t="shared" si="20"/>
        <v>0</v>
      </c>
      <c r="AF43" s="139">
        <f t="shared" si="21"/>
        <v>0</v>
      </c>
      <c r="AG43" s="139">
        <f t="shared" si="22"/>
        <v>0</v>
      </c>
      <c r="AH43" s="139">
        <f t="shared" si="23"/>
        <v>0</v>
      </c>
      <c r="AI43" s="139">
        <f t="shared" si="24"/>
        <v>0</v>
      </c>
      <c r="AJ43" s="139">
        <f t="shared" si="25"/>
        <v>0</v>
      </c>
    </row>
    <row r="44" spans="1:36" s="85" customFormat="1" ht="15">
      <c r="A44" s="82">
        <v>6</v>
      </c>
      <c r="B44" s="48"/>
      <c r="C44" s="48"/>
      <c r="D44" s="48"/>
      <c r="E44" s="48"/>
      <c r="F44" s="48"/>
      <c r="G44" s="82"/>
      <c r="H44" s="82"/>
      <c r="I44" s="82"/>
      <c r="J44" s="28"/>
      <c r="K44" s="82"/>
      <c r="L44" s="125"/>
      <c r="M44" s="125"/>
      <c r="N44" s="125"/>
      <c r="O44" s="125"/>
      <c r="P44" s="2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39">
        <f>SUM(LARGE(AB44:AK44,{1,2,3,4,5,6}))</f>
        <v>0</v>
      </c>
      <c r="AB44" s="139">
        <f t="shared" si="17"/>
        <v>0</v>
      </c>
      <c r="AC44" s="139">
        <f t="shared" si="18"/>
        <v>0</v>
      </c>
      <c r="AD44" s="139">
        <f t="shared" si="19"/>
        <v>0</v>
      </c>
      <c r="AE44" s="139">
        <f t="shared" si="20"/>
        <v>0</v>
      </c>
      <c r="AF44" s="139">
        <f t="shared" si="21"/>
        <v>0</v>
      </c>
      <c r="AG44" s="139">
        <f t="shared" si="22"/>
        <v>0</v>
      </c>
      <c r="AH44" s="139">
        <f t="shared" si="23"/>
        <v>0</v>
      </c>
      <c r="AI44" s="139">
        <f t="shared" si="24"/>
        <v>0</v>
      </c>
      <c r="AJ44" s="139">
        <f t="shared" si="25"/>
        <v>0</v>
      </c>
    </row>
    <row r="45" spans="1:36" s="85" customFormat="1" ht="15">
      <c r="A45" s="82">
        <v>7</v>
      </c>
      <c r="B45" s="48"/>
      <c r="C45" s="48"/>
      <c r="D45" s="48"/>
      <c r="E45" s="48"/>
      <c r="F45" s="48"/>
      <c r="G45" s="82"/>
      <c r="H45" s="82"/>
      <c r="I45" s="82"/>
      <c r="J45" s="28"/>
      <c r="K45" s="82"/>
      <c r="L45" s="125"/>
      <c r="M45" s="125"/>
      <c r="N45" s="125"/>
      <c r="O45" s="125"/>
      <c r="P45" s="2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39">
        <f>SUM(LARGE(AB45:AK45,{1,2,3,4,5,6}))</f>
        <v>0</v>
      </c>
      <c r="AB45" s="139">
        <f t="shared" si="17"/>
        <v>0</v>
      </c>
      <c r="AC45" s="139">
        <f t="shared" si="18"/>
        <v>0</v>
      </c>
      <c r="AD45" s="139">
        <f t="shared" si="19"/>
        <v>0</v>
      </c>
      <c r="AE45" s="139">
        <f t="shared" si="20"/>
        <v>0</v>
      </c>
      <c r="AF45" s="139">
        <f t="shared" si="21"/>
        <v>0</v>
      </c>
      <c r="AG45" s="139">
        <f t="shared" si="22"/>
        <v>0</v>
      </c>
      <c r="AH45" s="139">
        <f t="shared" si="23"/>
        <v>0</v>
      </c>
      <c r="AI45" s="139">
        <f t="shared" si="24"/>
        <v>0</v>
      </c>
      <c r="AJ45" s="139">
        <f t="shared" si="25"/>
        <v>0</v>
      </c>
    </row>
    <row r="46" spans="1:36" s="85" customFormat="1" ht="15">
      <c r="A46" s="82">
        <v>8</v>
      </c>
      <c r="B46" s="48"/>
      <c r="C46" s="48"/>
      <c r="D46" s="48"/>
      <c r="E46" s="48"/>
      <c r="F46" s="48"/>
      <c r="G46" s="82"/>
      <c r="H46" s="82"/>
      <c r="I46" s="82"/>
      <c r="J46" s="28"/>
      <c r="K46" s="82"/>
      <c r="L46" s="125"/>
      <c r="M46" s="125"/>
      <c r="N46" s="125"/>
      <c r="O46" s="125"/>
      <c r="P46" s="2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39">
        <f>SUM(LARGE(AB46:AK46,{1,2,3,4,5,6}))</f>
        <v>0</v>
      </c>
      <c r="AB46" s="139">
        <f t="shared" si="17"/>
        <v>0</v>
      </c>
      <c r="AC46" s="139">
        <f t="shared" si="18"/>
        <v>0</v>
      </c>
      <c r="AD46" s="139">
        <f t="shared" si="19"/>
        <v>0</v>
      </c>
      <c r="AE46" s="139">
        <f t="shared" si="20"/>
        <v>0</v>
      </c>
      <c r="AF46" s="139">
        <f t="shared" si="21"/>
        <v>0</v>
      </c>
      <c r="AG46" s="139">
        <f t="shared" si="22"/>
        <v>0</v>
      </c>
      <c r="AH46" s="139">
        <f t="shared" si="23"/>
        <v>0</v>
      </c>
      <c r="AI46" s="139">
        <f t="shared" si="24"/>
        <v>0</v>
      </c>
      <c r="AJ46" s="139">
        <f t="shared" si="25"/>
        <v>0</v>
      </c>
    </row>
    <row r="47" spans="1:36" s="85" customFormat="1" ht="15">
      <c r="A47" s="82">
        <v>9</v>
      </c>
      <c r="B47" s="48"/>
      <c r="C47" s="48"/>
      <c r="D47" s="48"/>
      <c r="E47" s="48"/>
      <c r="F47" s="48"/>
      <c r="G47" s="82"/>
      <c r="H47" s="82"/>
      <c r="I47" s="82"/>
      <c r="J47" s="28"/>
      <c r="K47" s="82"/>
      <c r="L47" s="125"/>
      <c r="M47" s="125"/>
      <c r="N47" s="125"/>
      <c r="O47" s="125"/>
      <c r="P47" s="2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39">
        <f>SUM(LARGE(AB47:AK47,{1,2,3,4,5,6}))</f>
        <v>0</v>
      </c>
      <c r="AB47" s="139">
        <f t="shared" si="17"/>
        <v>0</v>
      </c>
      <c r="AC47" s="139">
        <f t="shared" si="18"/>
        <v>0</v>
      </c>
      <c r="AD47" s="139">
        <f t="shared" si="19"/>
        <v>0</v>
      </c>
      <c r="AE47" s="139">
        <f t="shared" si="20"/>
        <v>0</v>
      </c>
      <c r="AF47" s="139">
        <f t="shared" si="21"/>
        <v>0</v>
      </c>
      <c r="AG47" s="139">
        <f t="shared" si="22"/>
        <v>0</v>
      </c>
      <c r="AH47" s="139">
        <f t="shared" si="23"/>
        <v>0</v>
      </c>
      <c r="AI47" s="139">
        <f t="shared" si="24"/>
        <v>0</v>
      </c>
      <c r="AJ47" s="139">
        <f t="shared" si="25"/>
        <v>0</v>
      </c>
    </row>
    <row r="48" spans="1:36" s="85" customFormat="1" ht="15">
      <c r="A48" s="82">
        <v>10</v>
      </c>
      <c r="B48" s="48"/>
      <c r="C48" s="48"/>
      <c r="D48" s="48"/>
      <c r="E48" s="48"/>
      <c r="F48" s="48"/>
      <c r="G48" s="82"/>
      <c r="H48" s="82"/>
      <c r="I48" s="82"/>
      <c r="J48" s="28"/>
      <c r="K48" s="82"/>
      <c r="L48" s="125"/>
      <c r="M48" s="125"/>
      <c r="N48" s="125"/>
      <c r="O48" s="125"/>
      <c r="P48" s="2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39">
        <f>SUM(LARGE(AB48:AK48,{1,2,3,4,5,6}))</f>
        <v>0</v>
      </c>
      <c r="AB48" s="139">
        <f t="shared" si="17"/>
        <v>0</v>
      </c>
      <c r="AC48" s="139">
        <f t="shared" si="18"/>
        <v>0</v>
      </c>
      <c r="AD48" s="139">
        <f t="shared" si="19"/>
        <v>0</v>
      </c>
      <c r="AE48" s="139">
        <f t="shared" si="20"/>
        <v>0</v>
      </c>
      <c r="AF48" s="139">
        <f t="shared" si="21"/>
        <v>0</v>
      </c>
      <c r="AG48" s="139">
        <f t="shared" si="22"/>
        <v>0</v>
      </c>
      <c r="AH48" s="139">
        <f t="shared" si="23"/>
        <v>0</v>
      </c>
      <c r="AI48" s="139">
        <f t="shared" si="24"/>
        <v>0</v>
      </c>
      <c r="AJ48" s="139">
        <f t="shared" si="25"/>
        <v>0</v>
      </c>
    </row>
    <row r="49" spans="1:36" s="85" customFormat="1" ht="15">
      <c r="A49" s="82" t="s">
        <v>38</v>
      </c>
      <c r="B49" s="82"/>
      <c r="C49" s="82"/>
      <c r="D49" s="82"/>
      <c r="E49" s="82"/>
      <c r="F49" s="82"/>
      <c r="G49" s="82"/>
      <c r="H49" s="82"/>
      <c r="I49" s="82"/>
      <c r="J49" s="99"/>
      <c r="K49" s="125"/>
      <c r="L49" s="125"/>
      <c r="M49" s="125"/>
      <c r="N49" s="125"/>
      <c r="O49" s="125"/>
      <c r="P49" s="2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39">
        <f>SUM(LARGE(AB49:AK49,{1,2,3,4,5,6}))</f>
        <v>0</v>
      </c>
      <c r="AB49" s="139">
        <f t="shared" si="17"/>
        <v>0</v>
      </c>
      <c r="AC49" s="139">
        <f t="shared" si="18"/>
        <v>0</v>
      </c>
      <c r="AD49" s="139">
        <f t="shared" si="19"/>
        <v>0</v>
      </c>
      <c r="AE49" s="139">
        <f t="shared" si="20"/>
        <v>0</v>
      </c>
      <c r="AF49" s="139">
        <f t="shared" si="21"/>
        <v>0</v>
      </c>
      <c r="AG49" s="139">
        <f t="shared" si="22"/>
        <v>0</v>
      </c>
      <c r="AH49" s="139">
        <f t="shared" si="23"/>
        <v>0</v>
      </c>
      <c r="AI49" s="139">
        <f t="shared" si="24"/>
        <v>0</v>
      </c>
      <c r="AJ49" s="139">
        <f t="shared" si="25"/>
        <v>0</v>
      </c>
    </row>
    <row r="50" spans="1:36" s="85" customFormat="1" ht="15">
      <c r="A50" s="82" t="s">
        <v>38</v>
      </c>
      <c r="B50" s="141"/>
      <c r="C50" s="82"/>
      <c r="D50" s="82"/>
      <c r="E50" s="82"/>
      <c r="F50" s="82"/>
      <c r="G50" s="82"/>
      <c r="H50" s="82"/>
      <c r="I50" s="82"/>
      <c r="J50" s="99"/>
      <c r="K50" s="125"/>
      <c r="L50" s="125"/>
      <c r="M50" s="125"/>
      <c r="N50" s="125"/>
      <c r="O50" s="125"/>
      <c r="P50" s="2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39">
        <f>SUM(LARGE(AB50:AK50,{1,2,3,4,5,6}))</f>
        <v>0</v>
      </c>
      <c r="AB50" s="139">
        <f t="shared" si="17"/>
        <v>0</v>
      </c>
      <c r="AC50" s="139">
        <f t="shared" si="18"/>
        <v>0</v>
      </c>
      <c r="AD50" s="139">
        <f t="shared" si="19"/>
        <v>0</v>
      </c>
      <c r="AE50" s="139">
        <f t="shared" si="20"/>
        <v>0</v>
      </c>
      <c r="AF50" s="139">
        <f t="shared" si="21"/>
        <v>0</v>
      </c>
      <c r="AG50" s="139">
        <f t="shared" si="22"/>
        <v>0</v>
      </c>
      <c r="AH50" s="139">
        <f t="shared" si="23"/>
        <v>0</v>
      </c>
      <c r="AI50" s="139">
        <f t="shared" si="24"/>
        <v>0</v>
      </c>
      <c r="AJ50" s="139">
        <f t="shared" si="25"/>
        <v>0</v>
      </c>
    </row>
    <row r="51" spans="1:36" s="85" customFormat="1" ht="15">
      <c r="A51" s="82">
        <v>1</v>
      </c>
      <c r="B51" s="80"/>
      <c r="C51" s="80"/>
      <c r="D51" s="82"/>
      <c r="E51" s="80"/>
      <c r="F51" s="80"/>
      <c r="G51" s="82"/>
      <c r="H51" s="82"/>
      <c r="I51" s="82"/>
      <c r="J51" s="99"/>
      <c r="K51" s="125"/>
      <c r="L51" s="125"/>
      <c r="M51" s="125"/>
      <c r="N51" s="125"/>
      <c r="O51" s="125"/>
      <c r="P51" s="2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39">
        <f>SUM(LARGE(AB51:AK51,{1,2,3,4,5,6}))</f>
        <v>0</v>
      </c>
      <c r="AB51" s="139">
        <f t="shared" si="17"/>
        <v>0</v>
      </c>
      <c r="AC51" s="139">
        <f t="shared" si="18"/>
        <v>0</v>
      </c>
      <c r="AD51" s="139">
        <f t="shared" si="19"/>
        <v>0</v>
      </c>
      <c r="AE51" s="139">
        <f t="shared" si="20"/>
        <v>0</v>
      </c>
      <c r="AF51" s="139">
        <f t="shared" si="21"/>
        <v>0</v>
      </c>
      <c r="AG51" s="139">
        <f t="shared" si="22"/>
        <v>0</v>
      </c>
      <c r="AH51" s="139">
        <f t="shared" si="23"/>
        <v>0</v>
      </c>
      <c r="AI51" s="139">
        <f t="shared" si="24"/>
        <v>0</v>
      </c>
      <c r="AJ51" s="139">
        <f t="shared" si="25"/>
        <v>0</v>
      </c>
    </row>
    <row r="52" spans="1:36" s="85" customFormat="1" ht="15">
      <c r="A52" s="82">
        <v>2</v>
      </c>
      <c r="B52" s="82"/>
      <c r="C52" s="82"/>
      <c r="D52" s="82"/>
      <c r="E52" s="82"/>
      <c r="F52" s="82"/>
      <c r="G52" s="82"/>
      <c r="H52" s="82"/>
      <c r="I52" s="82"/>
      <c r="J52" s="99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39">
        <f>SUM(LARGE(AB52:AK52,{1,2,3,4,5,6}))</f>
        <v>0</v>
      </c>
      <c r="AB52" s="139">
        <f t="shared" si="17"/>
        <v>0</v>
      </c>
      <c r="AC52" s="139">
        <f t="shared" si="18"/>
        <v>0</v>
      </c>
      <c r="AD52" s="139">
        <f t="shared" si="19"/>
        <v>0</v>
      </c>
      <c r="AE52" s="139">
        <f t="shared" si="20"/>
        <v>0</v>
      </c>
      <c r="AF52" s="139">
        <f t="shared" si="21"/>
        <v>0</v>
      </c>
      <c r="AG52" s="139">
        <f t="shared" si="22"/>
        <v>0</v>
      </c>
      <c r="AH52" s="139">
        <f t="shared" si="23"/>
        <v>0</v>
      </c>
      <c r="AI52" s="139">
        <f t="shared" si="24"/>
        <v>0</v>
      </c>
      <c r="AJ52" s="139">
        <f t="shared" si="25"/>
        <v>0</v>
      </c>
    </row>
    <row r="53" spans="1:36" s="85" customFormat="1" ht="15">
      <c r="A53" s="82">
        <v>3</v>
      </c>
      <c r="B53" s="82"/>
      <c r="C53" s="82"/>
      <c r="D53" s="82"/>
      <c r="E53" s="82"/>
      <c r="F53" s="82"/>
      <c r="G53" s="82"/>
      <c r="H53" s="82"/>
      <c r="I53" s="82"/>
      <c r="J53" s="99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39">
        <f>SUM(LARGE(AB53:AK53,{1,2,3,4,5,6}))</f>
        <v>0</v>
      </c>
      <c r="AB53" s="139">
        <f t="shared" si="17"/>
        <v>0</v>
      </c>
      <c r="AC53" s="139">
        <f t="shared" si="18"/>
        <v>0</v>
      </c>
      <c r="AD53" s="139">
        <f t="shared" si="19"/>
        <v>0</v>
      </c>
      <c r="AE53" s="139">
        <f t="shared" si="20"/>
        <v>0</v>
      </c>
      <c r="AF53" s="139">
        <f t="shared" si="21"/>
        <v>0</v>
      </c>
      <c r="AG53" s="139">
        <f t="shared" si="22"/>
        <v>0</v>
      </c>
      <c r="AH53" s="139">
        <f t="shared" si="23"/>
        <v>0</v>
      </c>
      <c r="AI53" s="139">
        <f t="shared" si="24"/>
        <v>0</v>
      </c>
      <c r="AJ53" s="139">
        <f t="shared" si="25"/>
        <v>0</v>
      </c>
    </row>
    <row r="54" spans="1:36" s="85" customFormat="1" ht="15">
      <c r="A54" s="82">
        <v>4</v>
      </c>
      <c r="B54" s="82"/>
      <c r="C54" s="82"/>
      <c r="D54" s="82"/>
      <c r="E54" s="82"/>
      <c r="F54" s="82"/>
      <c r="G54" s="82"/>
      <c r="H54" s="82"/>
      <c r="I54" s="82"/>
      <c r="J54" s="99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39">
        <f>SUM(LARGE(AB54:AK54,{1,2,3,4,5,6}))</f>
        <v>0</v>
      </c>
      <c r="AB54" s="139">
        <f t="shared" si="17"/>
        <v>0</v>
      </c>
      <c r="AC54" s="139">
        <f t="shared" si="18"/>
        <v>0</v>
      </c>
      <c r="AD54" s="139">
        <f t="shared" si="19"/>
        <v>0</v>
      </c>
      <c r="AE54" s="139">
        <f t="shared" si="20"/>
        <v>0</v>
      </c>
      <c r="AF54" s="139">
        <f t="shared" si="21"/>
        <v>0</v>
      </c>
      <c r="AG54" s="139">
        <f t="shared" si="22"/>
        <v>0</v>
      </c>
      <c r="AH54" s="139">
        <f t="shared" si="23"/>
        <v>0</v>
      </c>
      <c r="AI54" s="139">
        <f t="shared" si="24"/>
        <v>0</v>
      </c>
      <c r="AJ54" s="139">
        <f t="shared" si="25"/>
        <v>0</v>
      </c>
    </row>
    <row r="55" spans="1:36" s="85" customFormat="1" ht="15">
      <c r="A55" s="82">
        <v>5</v>
      </c>
      <c r="B55" s="82"/>
      <c r="C55" s="82"/>
      <c r="D55" s="82"/>
      <c r="E55" s="82"/>
      <c r="F55" s="82"/>
      <c r="G55" s="82"/>
      <c r="H55" s="82"/>
      <c r="I55" s="82"/>
      <c r="J55" s="99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39">
        <f>SUM(LARGE(AB55:AK55,{1,2,3,4,5,6}))</f>
        <v>0</v>
      </c>
      <c r="AB55" s="139">
        <f t="shared" si="17"/>
        <v>0</v>
      </c>
      <c r="AC55" s="139">
        <f t="shared" si="18"/>
        <v>0</v>
      </c>
      <c r="AD55" s="139">
        <f t="shared" si="19"/>
        <v>0</v>
      </c>
      <c r="AE55" s="139">
        <f t="shared" si="20"/>
        <v>0</v>
      </c>
      <c r="AF55" s="139">
        <f t="shared" si="21"/>
        <v>0</v>
      </c>
      <c r="AG55" s="139">
        <f t="shared" si="22"/>
        <v>0</v>
      </c>
      <c r="AH55" s="139">
        <f t="shared" si="23"/>
        <v>0</v>
      </c>
      <c r="AI55" s="139">
        <f t="shared" si="24"/>
        <v>0</v>
      </c>
      <c r="AJ55" s="139">
        <f t="shared" si="25"/>
        <v>0</v>
      </c>
    </row>
    <row r="56" spans="1:36" s="85" customFormat="1" ht="15">
      <c r="A56" s="82" t="s">
        <v>38</v>
      </c>
      <c r="B56" s="82"/>
      <c r="C56" s="82"/>
      <c r="D56" s="82"/>
      <c r="E56" s="82"/>
      <c r="F56" s="82"/>
      <c r="G56" s="82"/>
      <c r="H56" s="82"/>
      <c r="I56" s="82"/>
      <c r="J56" s="99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39">
        <f>SUM(LARGE(AB56:AK56,{1,2,3,4,5,6}))</f>
        <v>0</v>
      </c>
      <c r="AB56" s="139">
        <f t="shared" si="17"/>
        <v>0</v>
      </c>
      <c r="AC56" s="139">
        <f t="shared" si="18"/>
        <v>0</v>
      </c>
      <c r="AD56" s="139">
        <f t="shared" si="19"/>
        <v>0</v>
      </c>
      <c r="AE56" s="139">
        <f t="shared" si="20"/>
        <v>0</v>
      </c>
      <c r="AF56" s="139">
        <f t="shared" si="21"/>
        <v>0</v>
      </c>
      <c r="AG56" s="139">
        <f t="shared" si="22"/>
        <v>0</v>
      </c>
      <c r="AH56" s="139">
        <f t="shared" si="23"/>
        <v>0</v>
      </c>
      <c r="AI56" s="139">
        <f t="shared" si="24"/>
        <v>0</v>
      </c>
      <c r="AJ56" s="139">
        <f t="shared" si="25"/>
        <v>0</v>
      </c>
    </row>
    <row r="57" spans="1:36" s="85" customFormat="1" ht="15">
      <c r="A57" s="82" t="s">
        <v>38</v>
      </c>
      <c r="B57" s="82"/>
      <c r="C57" s="82"/>
      <c r="D57" s="82"/>
      <c r="E57" s="82"/>
      <c r="F57" s="82"/>
      <c r="G57" s="82"/>
      <c r="H57" s="82"/>
      <c r="I57" s="82"/>
      <c r="J57" s="99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39">
        <f>SUM(LARGE(AB57:AK57,{1,2,3,4,5,6}))</f>
        <v>0</v>
      </c>
      <c r="AB57" s="139">
        <f t="shared" si="17"/>
        <v>0</v>
      </c>
      <c r="AC57" s="139">
        <f t="shared" si="18"/>
        <v>0</v>
      </c>
      <c r="AD57" s="139">
        <f t="shared" si="19"/>
        <v>0</v>
      </c>
      <c r="AE57" s="139">
        <f t="shared" si="20"/>
        <v>0</v>
      </c>
      <c r="AF57" s="139">
        <f t="shared" si="21"/>
        <v>0</v>
      </c>
      <c r="AG57" s="139">
        <f t="shared" si="22"/>
        <v>0</v>
      </c>
      <c r="AH57" s="139">
        <f t="shared" si="23"/>
        <v>0</v>
      </c>
      <c r="AI57" s="139">
        <f t="shared" si="24"/>
        <v>0</v>
      </c>
      <c r="AJ57" s="139">
        <f t="shared" si="25"/>
        <v>0</v>
      </c>
    </row>
    <row r="58" spans="1:36" s="85" customFormat="1" ht="15">
      <c r="A58" s="82" t="s">
        <v>38</v>
      </c>
      <c r="B58" s="82"/>
      <c r="C58" s="82"/>
      <c r="D58" s="82"/>
      <c r="E58" s="82"/>
      <c r="F58" s="82"/>
      <c r="G58" s="82"/>
      <c r="H58" s="82"/>
      <c r="I58" s="82"/>
      <c r="J58" s="99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39">
        <f>SUM(LARGE(AB58:AK58,{1,2,3,4,5,6}))</f>
        <v>0</v>
      </c>
      <c r="AB58" s="139">
        <f t="shared" si="17"/>
        <v>0</v>
      </c>
      <c r="AC58" s="139">
        <f t="shared" si="18"/>
        <v>0</v>
      </c>
      <c r="AD58" s="139">
        <f t="shared" si="19"/>
        <v>0</v>
      </c>
      <c r="AE58" s="139">
        <f t="shared" si="20"/>
        <v>0</v>
      </c>
      <c r="AF58" s="139">
        <f t="shared" si="21"/>
        <v>0</v>
      </c>
      <c r="AG58" s="139">
        <f t="shared" si="22"/>
        <v>0</v>
      </c>
      <c r="AH58" s="139">
        <f t="shared" si="23"/>
        <v>0</v>
      </c>
      <c r="AI58" s="139">
        <f t="shared" si="24"/>
        <v>0</v>
      </c>
      <c r="AJ58" s="139">
        <f t="shared" si="25"/>
        <v>0</v>
      </c>
    </row>
    <row r="59" spans="1:36" s="85" customFormat="1" ht="15">
      <c r="A59" s="82">
        <v>38</v>
      </c>
      <c r="B59" s="82"/>
      <c r="C59" s="82"/>
      <c r="D59" s="82"/>
      <c r="E59" s="82"/>
      <c r="F59" s="82"/>
      <c r="G59" s="82"/>
      <c r="H59" s="82"/>
      <c r="I59" s="82"/>
      <c r="J59" s="99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39">
        <f>SUM(LARGE(AB59:AK59,{1,2,3,4,5,6}))</f>
        <v>0</v>
      </c>
      <c r="AB59" s="139">
        <f t="shared" si="17"/>
        <v>0</v>
      </c>
      <c r="AC59" s="139">
        <f t="shared" si="18"/>
        <v>0</v>
      </c>
      <c r="AD59" s="139">
        <f t="shared" si="19"/>
        <v>0</v>
      </c>
      <c r="AE59" s="139">
        <f t="shared" si="20"/>
        <v>0</v>
      </c>
      <c r="AF59" s="139">
        <f t="shared" si="21"/>
        <v>0</v>
      </c>
      <c r="AG59" s="139">
        <f t="shared" si="22"/>
        <v>0</v>
      </c>
      <c r="AH59" s="139">
        <f t="shared" si="23"/>
        <v>0</v>
      </c>
      <c r="AI59" s="139">
        <f t="shared" si="24"/>
        <v>0</v>
      </c>
      <c r="AJ59" s="139">
        <f t="shared" si="25"/>
        <v>0</v>
      </c>
    </row>
    <row r="60" spans="1:36" s="85" customFormat="1" ht="15">
      <c r="A60" s="82">
        <v>39</v>
      </c>
      <c r="B60" s="82"/>
      <c r="C60" s="82"/>
      <c r="D60" s="82"/>
      <c r="E60" s="82"/>
      <c r="F60" s="82"/>
      <c r="G60" s="82"/>
      <c r="H60" s="82"/>
      <c r="I60" s="82"/>
      <c r="J60" s="99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39">
        <f>SUM(LARGE(AB60:AK60,{1,2,3,4,5,6}))</f>
        <v>0</v>
      </c>
      <c r="AB60" s="139">
        <f t="shared" si="17"/>
        <v>0</v>
      </c>
      <c r="AC60" s="139">
        <f t="shared" si="18"/>
        <v>0</v>
      </c>
      <c r="AD60" s="139">
        <f t="shared" si="19"/>
        <v>0</v>
      </c>
      <c r="AE60" s="139">
        <f t="shared" si="20"/>
        <v>0</v>
      </c>
      <c r="AF60" s="139">
        <f t="shared" si="21"/>
        <v>0</v>
      </c>
      <c r="AG60" s="139">
        <f t="shared" si="22"/>
        <v>0</v>
      </c>
      <c r="AH60" s="139">
        <f t="shared" si="23"/>
        <v>0</v>
      </c>
      <c r="AI60" s="139">
        <f t="shared" si="24"/>
        <v>0</v>
      </c>
      <c r="AJ60" s="139">
        <f t="shared" si="25"/>
        <v>0</v>
      </c>
    </row>
    <row r="61" spans="1:36" s="85" customFormat="1" ht="15">
      <c r="A61" s="82">
        <v>40</v>
      </c>
      <c r="B61" s="82"/>
      <c r="C61" s="82"/>
      <c r="D61" s="82"/>
      <c r="E61" s="82"/>
      <c r="F61" s="82"/>
      <c r="G61" s="82"/>
      <c r="H61" s="82"/>
      <c r="I61" s="82"/>
      <c r="J61" s="99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39">
        <f>SUM(LARGE(AB61:AK61,{1,2,3,4,5,6}))</f>
        <v>0</v>
      </c>
      <c r="AB61" s="139">
        <f t="shared" si="17"/>
        <v>0</v>
      </c>
      <c r="AC61" s="139">
        <f t="shared" si="18"/>
        <v>0</v>
      </c>
      <c r="AD61" s="139">
        <f t="shared" si="19"/>
        <v>0</v>
      </c>
      <c r="AE61" s="139">
        <f t="shared" si="20"/>
        <v>0</v>
      </c>
      <c r="AF61" s="139">
        <f t="shared" si="21"/>
        <v>0</v>
      </c>
      <c r="AG61" s="139">
        <f t="shared" si="22"/>
        <v>0</v>
      </c>
      <c r="AH61" s="139">
        <f t="shared" si="23"/>
        <v>0</v>
      </c>
      <c r="AI61" s="139">
        <f t="shared" si="24"/>
        <v>0</v>
      </c>
      <c r="AJ61" s="139">
        <f t="shared" si="25"/>
        <v>0</v>
      </c>
    </row>
    <row r="62" spans="1:36" s="85" customFormat="1" ht="15">
      <c r="A62" s="82">
        <v>41</v>
      </c>
      <c r="B62" s="82"/>
      <c r="C62" s="82"/>
      <c r="D62" s="82"/>
      <c r="E62" s="82"/>
      <c r="F62" s="82"/>
      <c r="G62" s="82"/>
      <c r="H62" s="82"/>
      <c r="I62" s="82"/>
      <c r="J62" s="99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39">
        <f>SUM(LARGE(AB62:AK62,{1,2,3,4,5,6}))</f>
        <v>0</v>
      </c>
      <c r="AB62" s="139">
        <f t="shared" si="17"/>
        <v>0</v>
      </c>
      <c r="AC62" s="139">
        <f t="shared" si="18"/>
        <v>0</v>
      </c>
      <c r="AD62" s="139">
        <f t="shared" si="19"/>
        <v>0</v>
      </c>
      <c r="AE62" s="139">
        <f t="shared" si="20"/>
        <v>0</v>
      </c>
      <c r="AF62" s="139">
        <f t="shared" si="21"/>
        <v>0</v>
      </c>
      <c r="AG62" s="139">
        <f t="shared" si="22"/>
        <v>0</v>
      </c>
      <c r="AH62" s="139">
        <f t="shared" si="23"/>
        <v>0</v>
      </c>
      <c r="AI62" s="139">
        <f t="shared" si="24"/>
        <v>0</v>
      </c>
      <c r="AJ62" s="139">
        <f t="shared" si="25"/>
        <v>0</v>
      </c>
    </row>
    <row r="63" spans="1:36" s="85" customFormat="1" ht="15">
      <c r="A63" s="82">
        <v>42</v>
      </c>
      <c r="B63" s="82"/>
      <c r="C63" s="82"/>
      <c r="D63" s="82"/>
      <c r="E63" s="82"/>
      <c r="F63" s="82"/>
      <c r="G63" s="82"/>
      <c r="H63" s="82"/>
      <c r="I63" s="82"/>
      <c r="J63" s="99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39">
        <f>SUM(LARGE(AB63:AK63,{1,2,3,4,5,6}))</f>
        <v>0</v>
      </c>
      <c r="AB63" s="139">
        <f t="shared" si="17"/>
        <v>0</v>
      </c>
      <c r="AC63" s="139">
        <f t="shared" si="18"/>
        <v>0</v>
      </c>
      <c r="AD63" s="139">
        <f t="shared" si="19"/>
        <v>0</v>
      </c>
      <c r="AE63" s="139">
        <f t="shared" si="20"/>
        <v>0</v>
      </c>
      <c r="AF63" s="139">
        <f t="shared" si="21"/>
        <v>0</v>
      </c>
      <c r="AG63" s="139">
        <f t="shared" si="22"/>
        <v>0</v>
      </c>
      <c r="AH63" s="139">
        <f t="shared" si="23"/>
        <v>0</v>
      </c>
      <c r="AI63" s="139">
        <f t="shared" si="24"/>
        <v>0</v>
      </c>
      <c r="AJ63" s="139">
        <f t="shared" si="25"/>
        <v>0</v>
      </c>
    </row>
    <row r="64" spans="1:36" s="85" customFormat="1" ht="15">
      <c r="A64" s="82">
        <v>43</v>
      </c>
      <c r="B64" s="82"/>
      <c r="C64" s="82"/>
      <c r="D64" s="82"/>
      <c r="E64" s="82"/>
      <c r="F64" s="82"/>
      <c r="G64" s="82"/>
      <c r="H64" s="82"/>
      <c r="I64" s="82"/>
      <c r="J64" s="99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39">
        <f>SUM(LARGE(AB64:AK64,{1,2,3,4,5,6}))</f>
        <v>0</v>
      </c>
      <c r="AB64" s="139">
        <f t="shared" si="17"/>
        <v>0</v>
      </c>
      <c r="AC64" s="139">
        <f t="shared" si="18"/>
        <v>0</v>
      </c>
      <c r="AD64" s="139">
        <f t="shared" si="19"/>
        <v>0</v>
      </c>
      <c r="AE64" s="139">
        <f t="shared" si="20"/>
        <v>0</v>
      </c>
      <c r="AF64" s="139">
        <f t="shared" si="21"/>
        <v>0</v>
      </c>
      <c r="AG64" s="139">
        <f t="shared" si="22"/>
        <v>0</v>
      </c>
      <c r="AH64" s="139">
        <f t="shared" si="23"/>
        <v>0</v>
      </c>
      <c r="AI64" s="139">
        <f t="shared" si="24"/>
        <v>0</v>
      </c>
      <c r="AJ64" s="139">
        <f t="shared" si="25"/>
        <v>0</v>
      </c>
    </row>
    <row r="65" spans="1:36" s="85" customFormat="1" ht="15">
      <c r="A65" s="82">
        <v>44</v>
      </c>
      <c r="B65" s="82"/>
      <c r="C65" s="82"/>
      <c r="D65" s="82"/>
      <c r="E65" s="82"/>
      <c r="F65" s="82"/>
      <c r="G65" s="82"/>
      <c r="H65" s="82"/>
      <c r="I65" s="82"/>
      <c r="J65" s="99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39">
        <f>SUM(LARGE(AB65:AK65,{1,2,3,4,5,6}))</f>
        <v>0</v>
      </c>
      <c r="AB65" s="139">
        <f t="shared" si="17"/>
        <v>0</v>
      </c>
      <c r="AC65" s="139">
        <f t="shared" si="18"/>
        <v>0</v>
      </c>
      <c r="AD65" s="139">
        <f t="shared" si="19"/>
        <v>0</v>
      </c>
      <c r="AE65" s="139">
        <f t="shared" si="20"/>
        <v>0</v>
      </c>
      <c r="AF65" s="139">
        <f t="shared" si="21"/>
        <v>0</v>
      </c>
      <c r="AG65" s="139">
        <f t="shared" si="22"/>
        <v>0</v>
      </c>
      <c r="AH65" s="139">
        <f t="shared" si="23"/>
        <v>0</v>
      </c>
      <c r="AI65" s="139">
        <f t="shared" si="24"/>
        <v>0</v>
      </c>
      <c r="AJ65" s="139">
        <f t="shared" si="25"/>
        <v>0</v>
      </c>
    </row>
    <row r="66" spans="1:36" s="85" customFormat="1" ht="15">
      <c r="A66" s="82">
        <v>45</v>
      </c>
      <c r="B66" s="82"/>
      <c r="C66" s="82"/>
      <c r="D66" s="82"/>
      <c r="E66" s="82"/>
      <c r="F66" s="82"/>
      <c r="G66" s="82"/>
      <c r="H66" s="82"/>
      <c r="I66" s="82"/>
      <c r="J66" s="99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39">
        <f>SUM(LARGE(AB66:AK66,{1,2,3,4,5,6}))</f>
        <v>0</v>
      </c>
      <c r="AB66" s="139">
        <f t="shared" si="17"/>
        <v>0</v>
      </c>
      <c r="AC66" s="139">
        <f t="shared" si="18"/>
        <v>0</v>
      </c>
      <c r="AD66" s="139">
        <f t="shared" si="19"/>
        <v>0</v>
      </c>
      <c r="AE66" s="139">
        <f t="shared" si="20"/>
        <v>0</v>
      </c>
      <c r="AF66" s="139">
        <f t="shared" si="21"/>
        <v>0</v>
      </c>
      <c r="AG66" s="139">
        <f t="shared" si="22"/>
        <v>0</v>
      </c>
      <c r="AH66" s="139">
        <f t="shared" si="23"/>
        <v>0</v>
      </c>
      <c r="AI66" s="139">
        <f t="shared" si="24"/>
        <v>0</v>
      </c>
      <c r="AJ66" s="139">
        <f t="shared" si="25"/>
        <v>0</v>
      </c>
    </row>
    <row r="67" spans="1:36" s="85" customFormat="1" ht="15">
      <c r="A67" s="82">
        <v>46</v>
      </c>
      <c r="B67" s="82"/>
      <c r="C67" s="82"/>
      <c r="D67" s="82"/>
      <c r="E67" s="82"/>
      <c r="F67" s="82"/>
      <c r="G67" s="82"/>
      <c r="H67" s="82"/>
      <c r="I67" s="82"/>
      <c r="J67" s="99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39">
        <f>SUM(LARGE(AB67:AK67,{1,2,3,4,5,6}))</f>
        <v>0</v>
      </c>
      <c r="AB67" s="139">
        <f t="shared" si="17"/>
        <v>0</v>
      </c>
      <c r="AC67" s="139">
        <f t="shared" si="18"/>
        <v>0</v>
      </c>
      <c r="AD67" s="139">
        <f t="shared" si="19"/>
        <v>0</v>
      </c>
      <c r="AE67" s="139">
        <f t="shared" si="20"/>
        <v>0</v>
      </c>
      <c r="AF67" s="139">
        <f t="shared" si="21"/>
        <v>0</v>
      </c>
      <c r="AG67" s="139">
        <f t="shared" si="22"/>
        <v>0</v>
      </c>
      <c r="AH67" s="139">
        <f t="shared" si="23"/>
        <v>0</v>
      </c>
      <c r="AI67" s="139">
        <f t="shared" si="24"/>
        <v>0</v>
      </c>
      <c r="AJ67" s="139">
        <f t="shared" si="25"/>
        <v>0</v>
      </c>
    </row>
    <row r="68" spans="1:36" s="85" customFormat="1" ht="15">
      <c r="A68" s="82">
        <v>47</v>
      </c>
      <c r="B68" s="82"/>
      <c r="C68" s="82"/>
      <c r="D68" s="82"/>
      <c r="E68" s="82"/>
      <c r="F68" s="82"/>
      <c r="G68" s="82"/>
      <c r="H68" s="82"/>
      <c r="I68" s="82"/>
      <c r="J68" s="99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39">
        <f>SUM(LARGE(AB68:AK68,{1,2,3,4,5,6}))</f>
        <v>0</v>
      </c>
      <c r="AB68" s="139">
        <f t="shared" si="17"/>
        <v>0</v>
      </c>
      <c r="AC68" s="139">
        <f t="shared" si="18"/>
        <v>0</v>
      </c>
      <c r="AD68" s="139">
        <f t="shared" si="19"/>
        <v>0</v>
      </c>
      <c r="AE68" s="139">
        <f t="shared" si="20"/>
        <v>0</v>
      </c>
      <c r="AF68" s="139">
        <f t="shared" si="21"/>
        <v>0</v>
      </c>
      <c r="AG68" s="139">
        <f t="shared" si="22"/>
        <v>0</v>
      </c>
      <c r="AH68" s="139">
        <f t="shared" si="23"/>
        <v>0</v>
      </c>
      <c r="AI68" s="139">
        <f t="shared" si="24"/>
        <v>0</v>
      </c>
      <c r="AJ68" s="139">
        <f t="shared" si="25"/>
        <v>0</v>
      </c>
    </row>
    <row r="69" spans="1:36" s="85" customFormat="1" ht="15">
      <c r="A69" s="82">
        <v>48</v>
      </c>
      <c r="B69" s="82"/>
      <c r="C69" s="82"/>
      <c r="D69" s="82"/>
      <c r="E69" s="82"/>
      <c r="F69" s="82"/>
      <c r="G69" s="82"/>
      <c r="H69" s="82"/>
      <c r="I69" s="82"/>
      <c r="J69" s="99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39">
        <f>SUM(LARGE(AB69:AK69,{1,2,3,4,5,6}))</f>
        <v>0</v>
      </c>
      <c r="AB69" s="139">
        <f t="shared" si="17"/>
        <v>0</v>
      </c>
      <c r="AC69" s="139">
        <f t="shared" si="18"/>
        <v>0</v>
      </c>
      <c r="AD69" s="139">
        <f t="shared" si="19"/>
        <v>0</v>
      </c>
      <c r="AE69" s="139">
        <f t="shared" si="20"/>
        <v>0</v>
      </c>
      <c r="AF69" s="139">
        <f t="shared" si="21"/>
        <v>0</v>
      </c>
      <c r="AG69" s="139">
        <f t="shared" si="22"/>
        <v>0</v>
      </c>
      <c r="AH69" s="139">
        <f t="shared" si="23"/>
        <v>0</v>
      </c>
      <c r="AI69" s="139">
        <f t="shared" si="24"/>
        <v>0</v>
      </c>
      <c r="AJ69" s="139">
        <f t="shared" si="25"/>
        <v>0</v>
      </c>
    </row>
    <row r="70" spans="1:36" s="85" customFormat="1" ht="15">
      <c r="A70" s="82">
        <v>49</v>
      </c>
      <c r="B70" s="82"/>
      <c r="C70" s="82"/>
      <c r="D70" s="82"/>
      <c r="E70" s="82"/>
      <c r="F70" s="82"/>
      <c r="G70" s="82"/>
      <c r="H70" s="82"/>
      <c r="I70" s="82"/>
      <c r="J70" s="99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39">
        <f>SUM(LARGE(AB70:AK70,{1,2,3,4,5,6}))</f>
        <v>0</v>
      </c>
      <c r="AB70" s="139">
        <f t="shared" si="17"/>
        <v>0</v>
      </c>
      <c r="AC70" s="139">
        <f t="shared" si="18"/>
        <v>0</v>
      </c>
      <c r="AD70" s="139">
        <f t="shared" si="19"/>
        <v>0</v>
      </c>
      <c r="AE70" s="139">
        <f t="shared" si="20"/>
        <v>0</v>
      </c>
      <c r="AF70" s="139">
        <f t="shared" si="21"/>
        <v>0</v>
      </c>
      <c r="AG70" s="139">
        <f t="shared" si="22"/>
        <v>0</v>
      </c>
      <c r="AH70" s="139">
        <f t="shared" si="23"/>
        <v>0</v>
      </c>
      <c r="AI70" s="139">
        <f t="shared" si="24"/>
        <v>0</v>
      </c>
      <c r="AJ70" s="139">
        <f t="shared" si="25"/>
        <v>0</v>
      </c>
    </row>
    <row r="71" spans="1:36" s="85" customFormat="1" ht="15">
      <c r="A71" s="82">
        <v>50</v>
      </c>
      <c r="B71" s="82"/>
      <c r="C71" s="82"/>
      <c r="D71" s="82"/>
      <c r="E71" s="82"/>
      <c r="F71" s="82"/>
      <c r="G71" s="82"/>
      <c r="H71" s="82"/>
      <c r="I71" s="82"/>
      <c r="J71" s="99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39">
        <f>SUM(LARGE(AB71:AK71,{1,2,3,4,5,6}))</f>
        <v>0</v>
      </c>
      <c r="AB71" s="139">
        <f t="shared" si="17"/>
        <v>0</v>
      </c>
      <c r="AC71" s="139">
        <f t="shared" si="18"/>
        <v>0</v>
      </c>
      <c r="AD71" s="139">
        <f t="shared" si="19"/>
        <v>0</v>
      </c>
      <c r="AE71" s="139">
        <f t="shared" si="20"/>
        <v>0</v>
      </c>
      <c r="AF71" s="139">
        <f t="shared" si="21"/>
        <v>0</v>
      </c>
      <c r="AG71" s="139">
        <f t="shared" si="22"/>
        <v>0</v>
      </c>
      <c r="AH71" s="139">
        <f t="shared" si="23"/>
        <v>0</v>
      </c>
      <c r="AI71" s="139">
        <f t="shared" si="24"/>
        <v>0</v>
      </c>
      <c r="AJ71" s="139">
        <f t="shared" si="25"/>
        <v>0</v>
      </c>
    </row>
    <row r="72" spans="1:36" s="85" customFormat="1" ht="15">
      <c r="A72" s="82">
        <v>51</v>
      </c>
      <c r="B72" s="82"/>
      <c r="C72" s="82"/>
      <c r="D72" s="82"/>
      <c r="E72" s="82"/>
      <c r="F72" s="82"/>
      <c r="G72" s="82"/>
      <c r="H72" s="82"/>
      <c r="I72" s="82"/>
      <c r="J72" s="99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39">
        <f>SUM(LARGE(AB72:AK72,{1,2,3,4,5,6}))</f>
        <v>0</v>
      </c>
      <c r="AB72" s="139">
        <f t="shared" si="17"/>
        <v>0</v>
      </c>
      <c r="AC72" s="139">
        <f t="shared" si="18"/>
        <v>0</v>
      </c>
      <c r="AD72" s="139">
        <f t="shared" si="19"/>
        <v>0</v>
      </c>
      <c r="AE72" s="139">
        <f t="shared" si="20"/>
        <v>0</v>
      </c>
      <c r="AF72" s="139">
        <f t="shared" si="21"/>
        <v>0</v>
      </c>
      <c r="AG72" s="139">
        <f t="shared" si="22"/>
        <v>0</v>
      </c>
      <c r="AH72" s="139">
        <f t="shared" si="23"/>
        <v>0</v>
      </c>
      <c r="AI72" s="139">
        <f t="shared" si="24"/>
        <v>0</v>
      </c>
      <c r="AJ72" s="139">
        <f t="shared" si="25"/>
        <v>0</v>
      </c>
    </row>
    <row r="73" spans="1:36" s="85" customFormat="1" ht="15">
      <c r="A73" s="82">
        <v>52</v>
      </c>
      <c r="B73" s="82"/>
      <c r="C73" s="82"/>
      <c r="D73" s="82"/>
      <c r="E73" s="82"/>
      <c r="F73" s="82"/>
      <c r="G73" s="82"/>
      <c r="H73" s="82"/>
      <c r="I73" s="82"/>
      <c r="J73" s="99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39">
        <f>SUM(LARGE(AB73:AK73,{1,2,3,4,5,6}))</f>
        <v>0</v>
      </c>
      <c r="AB73" s="139">
        <f t="shared" si="17"/>
        <v>0</v>
      </c>
      <c r="AC73" s="139">
        <f t="shared" si="18"/>
        <v>0</v>
      </c>
      <c r="AD73" s="139">
        <f t="shared" si="19"/>
        <v>0</v>
      </c>
      <c r="AE73" s="139">
        <f t="shared" si="20"/>
        <v>0</v>
      </c>
      <c r="AF73" s="139">
        <f t="shared" si="21"/>
        <v>0</v>
      </c>
      <c r="AG73" s="139">
        <f t="shared" si="22"/>
        <v>0</v>
      </c>
      <c r="AH73" s="139">
        <f t="shared" si="23"/>
        <v>0</v>
      </c>
      <c r="AI73" s="139">
        <f t="shared" si="24"/>
        <v>0</v>
      </c>
      <c r="AJ73" s="139">
        <f t="shared" si="25"/>
        <v>0</v>
      </c>
    </row>
    <row r="74" spans="1:36" s="85" customFormat="1" ht="15">
      <c r="A74" s="82">
        <v>53</v>
      </c>
      <c r="B74" s="82"/>
      <c r="C74" s="82"/>
      <c r="D74" s="82"/>
      <c r="E74" s="82"/>
      <c r="F74" s="82"/>
      <c r="G74" s="82"/>
      <c r="H74" s="82"/>
      <c r="I74" s="82"/>
      <c r="J74" s="99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39">
        <f>SUM(LARGE(AB74:AK74,{1,2,3,4,5,6}))</f>
        <v>0</v>
      </c>
      <c r="AB74" s="139">
        <f t="shared" si="17"/>
        <v>0</v>
      </c>
      <c r="AC74" s="139">
        <f t="shared" si="18"/>
        <v>0</v>
      </c>
      <c r="AD74" s="139">
        <f t="shared" si="19"/>
        <v>0</v>
      </c>
      <c r="AE74" s="139">
        <f t="shared" si="20"/>
        <v>0</v>
      </c>
      <c r="AF74" s="139">
        <f t="shared" si="21"/>
        <v>0</v>
      </c>
      <c r="AG74" s="139">
        <f t="shared" si="22"/>
        <v>0</v>
      </c>
      <c r="AH74" s="139">
        <f t="shared" si="23"/>
        <v>0</v>
      </c>
      <c r="AI74" s="139">
        <f t="shared" si="24"/>
        <v>0</v>
      </c>
      <c r="AJ74" s="139">
        <f t="shared" si="25"/>
        <v>0</v>
      </c>
    </row>
    <row r="75" spans="1:36" s="85" customFormat="1" ht="15">
      <c r="A75" s="82">
        <v>54</v>
      </c>
      <c r="B75" s="82"/>
      <c r="C75" s="80"/>
      <c r="D75" s="82"/>
      <c r="E75" s="82"/>
      <c r="F75" s="82"/>
      <c r="G75" s="82"/>
      <c r="H75" s="82"/>
      <c r="I75" s="82"/>
      <c r="J75" s="99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39">
        <f>SUM(LARGE(AB75:AK75,{1,2,3,4,5,6}))</f>
        <v>0</v>
      </c>
      <c r="AB75" s="139">
        <f t="shared" si="17"/>
        <v>0</v>
      </c>
      <c r="AC75" s="139">
        <f t="shared" si="18"/>
        <v>0</v>
      </c>
      <c r="AD75" s="139">
        <f t="shared" si="19"/>
        <v>0</v>
      </c>
      <c r="AE75" s="139">
        <f t="shared" si="20"/>
        <v>0</v>
      </c>
      <c r="AF75" s="139">
        <f t="shared" si="21"/>
        <v>0</v>
      </c>
      <c r="AG75" s="139">
        <f t="shared" si="22"/>
        <v>0</v>
      </c>
      <c r="AH75" s="139">
        <f t="shared" si="23"/>
        <v>0</v>
      </c>
      <c r="AI75" s="139">
        <f t="shared" si="24"/>
        <v>0</v>
      </c>
      <c r="AJ75" s="139">
        <f t="shared" si="25"/>
        <v>0</v>
      </c>
    </row>
    <row r="76" spans="1:36" s="85" customFormat="1" ht="15">
      <c r="A76" s="82">
        <v>55</v>
      </c>
      <c r="B76" s="82"/>
      <c r="C76" s="82"/>
      <c r="D76" s="82"/>
      <c r="E76" s="82"/>
      <c r="F76" s="82"/>
      <c r="G76" s="82"/>
      <c r="H76" s="82"/>
      <c r="I76" s="82"/>
      <c r="J76" s="27"/>
      <c r="K76" s="82"/>
      <c r="L76" s="82"/>
      <c r="M76" s="82"/>
      <c r="N76" s="83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3"/>
      <c r="AA76" s="85">
        <f>SUM(LARGE(AB76:AK76,{1,2,3,4,5,6}))</f>
        <v>0</v>
      </c>
      <c r="AB76" s="85">
        <f t="shared" si="17"/>
        <v>0</v>
      </c>
      <c r="AC76" s="85">
        <f t="shared" si="18"/>
        <v>0</v>
      </c>
      <c r="AD76" s="85">
        <f t="shared" si="19"/>
        <v>0</v>
      </c>
      <c r="AE76" s="85">
        <f t="shared" si="20"/>
        <v>0</v>
      </c>
      <c r="AF76" s="85">
        <f t="shared" si="21"/>
        <v>0</v>
      </c>
      <c r="AG76" s="85">
        <f t="shared" si="22"/>
        <v>0</v>
      </c>
      <c r="AH76" s="85">
        <f t="shared" si="23"/>
        <v>0</v>
      </c>
      <c r="AI76" s="85">
        <f t="shared" si="24"/>
        <v>0</v>
      </c>
      <c r="AJ76" s="85">
        <f t="shared" si="25"/>
        <v>0</v>
      </c>
    </row>
    <row r="77" spans="1:36" s="85" customFormat="1" ht="15">
      <c r="A77" s="82">
        <v>56</v>
      </c>
      <c r="B77" s="82"/>
      <c r="C77" s="142"/>
      <c r="D77" s="82"/>
      <c r="E77" s="82"/>
      <c r="F77" s="82"/>
      <c r="G77" s="82"/>
      <c r="H77" s="82"/>
      <c r="I77" s="82"/>
      <c r="J77" s="27"/>
      <c r="K77" s="82"/>
      <c r="L77" s="82"/>
      <c r="M77" s="82"/>
      <c r="N77" s="83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3"/>
      <c r="AA77" s="85">
        <f>SUM(LARGE(AB77:AK77,{1,2,3,4,5,6}))</f>
        <v>0</v>
      </c>
      <c r="AB77" s="85">
        <f t="shared" si="17"/>
        <v>0</v>
      </c>
      <c r="AC77" s="85">
        <f t="shared" si="18"/>
        <v>0</v>
      </c>
      <c r="AD77" s="85">
        <f t="shared" si="19"/>
        <v>0</v>
      </c>
      <c r="AE77" s="85">
        <f t="shared" si="20"/>
        <v>0</v>
      </c>
      <c r="AF77" s="85">
        <f t="shared" si="21"/>
        <v>0</v>
      </c>
      <c r="AG77" s="85">
        <f t="shared" si="22"/>
        <v>0</v>
      </c>
      <c r="AH77" s="85">
        <f t="shared" si="23"/>
        <v>0</v>
      </c>
      <c r="AI77" s="85">
        <f t="shared" si="24"/>
        <v>0</v>
      </c>
      <c r="AJ77" s="85">
        <f t="shared" si="25"/>
        <v>0</v>
      </c>
    </row>
    <row r="78" spans="1:36" s="85" customFormat="1" ht="15">
      <c r="A78" s="82">
        <v>57</v>
      </c>
      <c r="B78" s="82"/>
      <c r="C78" s="82"/>
      <c r="D78" s="82"/>
      <c r="E78" s="82"/>
      <c r="F78" s="82"/>
      <c r="G78" s="82"/>
      <c r="H78" s="82"/>
      <c r="I78" s="82"/>
      <c r="J78" s="27"/>
      <c r="K78" s="82"/>
      <c r="L78" s="82"/>
      <c r="M78" s="82"/>
      <c r="N78" s="83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3"/>
      <c r="AA78" s="85">
        <f>SUM(LARGE(AB78:AK78,{1,2,3,4,5,6}))</f>
        <v>0</v>
      </c>
      <c r="AB78" s="85">
        <f t="shared" si="17"/>
        <v>0</v>
      </c>
      <c r="AC78" s="85">
        <f t="shared" si="18"/>
        <v>0</v>
      </c>
      <c r="AD78" s="85">
        <f t="shared" si="19"/>
        <v>0</v>
      </c>
      <c r="AE78" s="85">
        <f t="shared" si="20"/>
        <v>0</v>
      </c>
      <c r="AF78" s="85">
        <f t="shared" si="21"/>
        <v>0</v>
      </c>
      <c r="AG78" s="85">
        <f t="shared" si="22"/>
        <v>0</v>
      </c>
      <c r="AH78" s="85">
        <f t="shared" si="23"/>
        <v>0</v>
      </c>
      <c r="AI78" s="85">
        <f t="shared" si="24"/>
        <v>0</v>
      </c>
      <c r="AJ78" s="85">
        <f t="shared" si="25"/>
        <v>0</v>
      </c>
    </row>
    <row r="79" spans="1:36" s="85" customFormat="1" ht="15">
      <c r="A79" s="82">
        <v>58</v>
      </c>
      <c r="B79" s="82"/>
      <c r="C79" s="82"/>
      <c r="D79" s="82"/>
      <c r="E79" s="82"/>
      <c r="F79" s="82"/>
      <c r="G79" s="82"/>
      <c r="H79" s="82"/>
      <c r="I79" s="82"/>
      <c r="J79" s="27"/>
      <c r="K79" s="82"/>
      <c r="L79" s="82"/>
      <c r="M79" s="82"/>
      <c r="N79" s="83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83"/>
      <c r="AA79" s="85">
        <f>SUM(LARGE(AB79:AK79,{1,2,3,4,5,6}))</f>
        <v>0</v>
      </c>
      <c r="AB79" s="85">
        <f t="shared" si="17"/>
        <v>0</v>
      </c>
      <c r="AC79" s="85">
        <f t="shared" si="18"/>
        <v>0</v>
      </c>
      <c r="AD79" s="85">
        <f t="shared" si="19"/>
        <v>0</v>
      </c>
      <c r="AE79" s="85">
        <f t="shared" si="20"/>
        <v>0</v>
      </c>
      <c r="AF79" s="85">
        <f t="shared" si="21"/>
        <v>0</v>
      </c>
      <c r="AG79" s="85">
        <f t="shared" si="22"/>
        <v>0</v>
      </c>
      <c r="AH79" s="85">
        <f t="shared" si="23"/>
        <v>0</v>
      </c>
      <c r="AI79" s="85">
        <f t="shared" si="24"/>
        <v>0</v>
      </c>
      <c r="AJ79" s="85">
        <f t="shared" si="25"/>
        <v>0</v>
      </c>
    </row>
    <row r="80" spans="1:36" s="85" customFormat="1" ht="15">
      <c r="A80" s="82">
        <v>59</v>
      </c>
      <c r="B80" s="82"/>
      <c r="C80" s="82"/>
      <c r="D80" s="82"/>
      <c r="E80" s="82"/>
      <c r="F80" s="82"/>
      <c r="G80" s="82"/>
      <c r="H80" s="82"/>
      <c r="I80" s="82"/>
      <c r="J80" s="27"/>
      <c r="K80" s="82"/>
      <c r="L80" s="82"/>
      <c r="M80" s="82"/>
      <c r="N80" s="83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3"/>
      <c r="AA80" s="85">
        <f>SUM(LARGE(AB80:AK80,{1,2,3,4,5,6}))</f>
        <v>0</v>
      </c>
      <c r="AB80" s="85">
        <f t="shared" si="17"/>
        <v>0</v>
      </c>
      <c r="AC80" s="85">
        <f t="shared" si="18"/>
        <v>0</v>
      </c>
      <c r="AD80" s="85">
        <f t="shared" si="19"/>
        <v>0</v>
      </c>
      <c r="AE80" s="85">
        <f t="shared" si="20"/>
        <v>0</v>
      </c>
      <c r="AF80" s="85">
        <f t="shared" si="21"/>
        <v>0</v>
      </c>
      <c r="AG80" s="85">
        <f t="shared" si="22"/>
        <v>0</v>
      </c>
      <c r="AH80" s="85">
        <f t="shared" si="23"/>
        <v>0</v>
      </c>
      <c r="AI80" s="85">
        <f t="shared" si="24"/>
        <v>0</v>
      </c>
      <c r="AJ80" s="85">
        <f t="shared" si="25"/>
        <v>0</v>
      </c>
    </row>
    <row r="81" spans="1:36" s="85" customFormat="1" ht="15">
      <c r="A81" s="82">
        <v>60</v>
      </c>
      <c r="B81" s="82"/>
      <c r="C81" s="82"/>
      <c r="D81" s="82"/>
      <c r="E81" s="82"/>
      <c r="F81" s="82"/>
      <c r="G81" s="82"/>
      <c r="H81" s="82"/>
      <c r="I81" s="82"/>
      <c r="J81" s="27"/>
      <c r="K81" s="82"/>
      <c r="L81" s="82"/>
      <c r="M81" s="82"/>
      <c r="N81" s="83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3"/>
      <c r="AA81" s="85">
        <f>SUM(LARGE(AB81:AK81,{1,2,3,4,5,6}))</f>
        <v>0</v>
      </c>
      <c r="AB81" s="85">
        <f t="shared" si="17"/>
        <v>0</v>
      </c>
      <c r="AC81" s="85">
        <f t="shared" si="18"/>
        <v>0</v>
      </c>
      <c r="AD81" s="85">
        <f t="shared" si="19"/>
        <v>0</v>
      </c>
      <c r="AE81" s="85">
        <f t="shared" si="20"/>
        <v>0</v>
      </c>
      <c r="AF81" s="85">
        <f t="shared" si="21"/>
        <v>0</v>
      </c>
      <c r="AG81" s="85">
        <f t="shared" si="22"/>
        <v>0</v>
      </c>
      <c r="AH81" s="85">
        <f t="shared" si="23"/>
        <v>0</v>
      </c>
      <c r="AI81" s="85">
        <f t="shared" si="24"/>
        <v>0</v>
      </c>
      <c r="AJ81" s="85">
        <f t="shared" si="25"/>
        <v>0</v>
      </c>
    </row>
    <row r="82" spans="1:36" s="85" customFormat="1" ht="15">
      <c r="A82" s="82">
        <v>61</v>
      </c>
      <c r="B82" s="82"/>
      <c r="C82" s="82"/>
      <c r="D82" s="82"/>
      <c r="E82" s="82"/>
      <c r="F82" s="82"/>
      <c r="G82" s="82"/>
      <c r="H82" s="82"/>
      <c r="I82" s="82"/>
      <c r="J82" s="27"/>
      <c r="K82" s="82"/>
      <c r="L82" s="82"/>
      <c r="M82" s="82"/>
      <c r="N82" s="83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3"/>
      <c r="AA82" s="85">
        <f>SUM(LARGE(AB82:AK82,{1,2,3,4,5,6}))</f>
        <v>0</v>
      </c>
      <c r="AB82" s="85">
        <f t="shared" si="17"/>
        <v>0</v>
      </c>
      <c r="AC82" s="85">
        <f t="shared" si="18"/>
        <v>0</v>
      </c>
      <c r="AD82" s="85">
        <f t="shared" si="19"/>
        <v>0</v>
      </c>
      <c r="AE82" s="85">
        <f t="shared" si="20"/>
        <v>0</v>
      </c>
      <c r="AF82" s="85">
        <f t="shared" si="21"/>
        <v>0</v>
      </c>
      <c r="AG82" s="85">
        <f t="shared" si="22"/>
        <v>0</v>
      </c>
      <c r="AH82" s="85">
        <f t="shared" si="23"/>
        <v>0</v>
      </c>
      <c r="AI82" s="85">
        <f t="shared" si="24"/>
        <v>0</v>
      </c>
      <c r="AJ82" s="85">
        <f t="shared" si="25"/>
        <v>0</v>
      </c>
    </row>
    <row r="83" spans="1:36" s="85" customFormat="1" ht="15">
      <c r="A83" s="82">
        <v>62</v>
      </c>
      <c r="B83" s="82"/>
      <c r="C83" s="82"/>
      <c r="D83" s="82"/>
      <c r="E83" s="82"/>
      <c r="F83" s="82"/>
      <c r="G83" s="82"/>
      <c r="H83" s="82"/>
      <c r="I83" s="82"/>
      <c r="J83" s="27"/>
      <c r="K83" s="82"/>
      <c r="L83" s="82"/>
      <c r="M83" s="82"/>
      <c r="N83" s="83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3"/>
      <c r="AA83" s="85">
        <f>SUM(LARGE(AB83:AK83,{1,2,3,4,5,6}))</f>
        <v>0</v>
      </c>
      <c r="AB83" s="85">
        <f t="shared" si="17"/>
        <v>0</v>
      </c>
      <c r="AC83" s="85">
        <f t="shared" si="18"/>
        <v>0</v>
      </c>
      <c r="AD83" s="85">
        <f t="shared" si="19"/>
        <v>0</v>
      </c>
      <c r="AE83" s="85">
        <f t="shared" si="20"/>
        <v>0</v>
      </c>
      <c r="AF83" s="85">
        <f t="shared" si="21"/>
        <v>0</v>
      </c>
      <c r="AG83" s="85">
        <f t="shared" si="22"/>
        <v>0</v>
      </c>
      <c r="AH83" s="85">
        <f t="shared" si="23"/>
        <v>0</v>
      </c>
      <c r="AI83" s="85">
        <f t="shared" si="24"/>
        <v>0</v>
      </c>
      <c r="AJ83" s="85">
        <f t="shared" si="25"/>
        <v>0</v>
      </c>
    </row>
    <row r="84" spans="1:36" s="85" customFormat="1" ht="15">
      <c r="A84" s="82">
        <v>63</v>
      </c>
      <c r="B84" s="82"/>
      <c r="C84" s="82"/>
      <c r="D84" s="82"/>
      <c r="E84" s="82"/>
      <c r="F84" s="82"/>
      <c r="G84" s="82"/>
      <c r="H84" s="82"/>
      <c r="I84" s="82"/>
      <c r="J84" s="27"/>
      <c r="K84" s="82"/>
      <c r="L84" s="82"/>
      <c r="M84" s="82"/>
      <c r="N84" s="83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3"/>
      <c r="AA84" s="85">
        <f>SUM(LARGE(AB84:AK84,{1,2,3,4,5,6}))</f>
        <v>0</v>
      </c>
      <c r="AB84" s="85">
        <f t="shared" si="17"/>
        <v>0</v>
      </c>
      <c r="AC84" s="85">
        <f t="shared" si="18"/>
        <v>0</v>
      </c>
      <c r="AD84" s="85">
        <f t="shared" si="19"/>
        <v>0</v>
      </c>
      <c r="AE84" s="85">
        <f t="shared" si="20"/>
        <v>0</v>
      </c>
      <c r="AF84" s="85">
        <f t="shared" si="21"/>
        <v>0</v>
      </c>
      <c r="AG84" s="85">
        <f t="shared" si="22"/>
        <v>0</v>
      </c>
      <c r="AH84" s="85">
        <f t="shared" si="23"/>
        <v>0</v>
      </c>
      <c r="AI84" s="85">
        <f t="shared" si="24"/>
        <v>0</v>
      </c>
      <c r="AJ84" s="85">
        <f t="shared" si="25"/>
        <v>0</v>
      </c>
    </row>
    <row r="85" spans="1:36" s="85" customFormat="1" ht="15">
      <c r="A85" s="82">
        <v>64</v>
      </c>
      <c r="B85" s="82"/>
      <c r="C85" s="82"/>
      <c r="D85" s="82"/>
      <c r="E85" s="82"/>
      <c r="F85" s="82"/>
      <c r="G85" s="82"/>
      <c r="H85" s="82"/>
      <c r="I85" s="82"/>
      <c r="J85" s="27"/>
      <c r="K85" s="82"/>
      <c r="L85" s="82"/>
      <c r="M85" s="82"/>
      <c r="N85" s="83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3"/>
      <c r="AA85" s="85">
        <f>SUM(LARGE(AB85:AK85,{1,2,3,4,5,6}))</f>
        <v>0</v>
      </c>
      <c r="AB85" s="85">
        <f t="shared" si="17"/>
        <v>0</v>
      </c>
      <c r="AC85" s="85">
        <f t="shared" si="18"/>
        <v>0</v>
      </c>
      <c r="AD85" s="85">
        <f t="shared" si="19"/>
        <v>0</v>
      </c>
      <c r="AE85" s="85">
        <f t="shared" si="20"/>
        <v>0</v>
      </c>
      <c r="AF85" s="85">
        <f t="shared" si="21"/>
        <v>0</v>
      </c>
      <c r="AG85" s="85">
        <f t="shared" si="22"/>
        <v>0</v>
      </c>
      <c r="AH85" s="85">
        <f t="shared" si="23"/>
        <v>0</v>
      </c>
      <c r="AI85" s="85">
        <f t="shared" si="24"/>
        <v>0</v>
      </c>
      <c r="AJ85" s="85">
        <f t="shared" si="25"/>
        <v>0</v>
      </c>
    </row>
    <row r="86" spans="1:36" s="85" customFormat="1" ht="15">
      <c r="A86" s="82">
        <v>65</v>
      </c>
      <c r="B86" s="82"/>
      <c r="C86" s="82"/>
      <c r="D86" s="82"/>
      <c r="E86" s="82"/>
      <c r="F86" s="82"/>
      <c r="G86" s="82"/>
      <c r="H86" s="82"/>
      <c r="I86" s="82"/>
      <c r="J86" s="27"/>
      <c r="K86" s="82"/>
      <c r="L86" s="82"/>
      <c r="M86" s="82"/>
      <c r="N86" s="83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3"/>
      <c r="AA86" s="85">
        <f>SUM(LARGE(AB86:AK86,{1,2,3,4,5,6}))</f>
        <v>0</v>
      </c>
      <c r="AB86" s="85">
        <f aca="true" t="shared" si="26" ref="AB86:AB97">+IF(COUNT($K86:$S86)&gt;0,LARGE($K86:$S86,1),0)</f>
        <v>0</v>
      </c>
      <c r="AC86" s="85">
        <f aca="true" t="shared" si="27" ref="AC86:AC97">+IF(COUNT($K86:$S86)&gt;1,LARGE($K86:$S86,2),0)</f>
        <v>0</v>
      </c>
      <c r="AD86" s="85">
        <f aca="true" t="shared" si="28" ref="AD86:AD97">+IF(COUNT($K86:$S86)&gt;2,LARGE($K86:$S86,3),0)</f>
        <v>0</v>
      </c>
      <c r="AE86" s="85">
        <f aca="true" t="shared" si="29" ref="AE86:AE97">+IF(COUNT($T86:$Y86)&gt;0,LARGE($T86:$Y86,1),0)</f>
        <v>0</v>
      </c>
      <c r="AF86" s="85">
        <f aca="true" t="shared" si="30" ref="AF86:AF97">+IF(COUNT($T86:$Y86)&gt;1,LARGE($T86:$Y86,2),0)</f>
        <v>0</v>
      </c>
      <c r="AG86" s="85">
        <f aca="true" t="shared" si="31" ref="AG86:AG97">+IF(COUNT($T86:$Y86)&gt;2,LARGE($T86:$Y86,3),0)</f>
        <v>0</v>
      </c>
      <c r="AH86" s="85">
        <f aca="true" t="shared" si="32" ref="AH86:AH97">+IF(COUNT($T86:$Y86)&gt;3,LARGE($T86:$Y86,4),0)</f>
        <v>0</v>
      </c>
      <c r="AI86" s="85">
        <f aca="true" t="shared" si="33" ref="AI86:AI97">+IF(COUNT($T86:$Y86)&gt;4,LARGE($T86:$Y86,5),0)</f>
        <v>0</v>
      </c>
      <c r="AJ86" s="85">
        <f aca="true" t="shared" si="34" ref="AJ86:AJ97">+IF(COUNT($T86:$Y86)&gt;5,LARGE($T86:$Y86,6),0)</f>
        <v>0</v>
      </c>
    </row>
    <row r="87" spans="1:36" s="85" customFormat="1" ht="15">
      <c r="A87" s="82">
        <v>66</v>
      </c>
      <c r="B87" s="82"/>
      <c r="C87" s="82"/>
      <c r="D87" s="82"/>
      <c r="E87" s="82"/>
      <c r="F87" s="82"/>
      <c r="G87" s="82"/>
      <c r="H87" s="82"/>
      <c r="I87" s="82"/>
      <c r="J87" s="27"/>
      <c r="K87" s="82"/>
      <c r="L87" s="82"/>
      <c r="M87" s="82"/>
      <c r="N87" s="83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85">
        <f>SUM(LARGE(AB87:AK87,{1,2,3,4,5,6}))</f>
        <v>0</v>
      </c>
      <c r="AB87" s="85">
        <f t="shared" si="26"/>
        <v>0</v>
      </c>
      <c r="AC87" s="85">
        <f t="shared" si="27"/>
        <v>0</v>
      </c>
      <c r="AD87" s="85">
        <f t="shared" si="28"/>
        <v>0</v>
      </c>
      <c r="AE87" s="85">
        <f t="shared" si="29"/>
        <v>0</v>
      </c>
      <c r="AF87" s="85">
        <f t="shared" si="30"/>
        <v>0</v>
      </c>
      <c r="AG87" s="85">
        <f t="shared" si="31"/>
        <v>0</v>
      </c>
      <c r="AH87" s="85">
        <f t="shared" si="32"/>
        <v>0</v>
      </c>
      <c r="AI87" s="85">
        <f t="shared" si="33"/>
        <v>0</v>
      </c>
      <c r="AJ87" s="85">
        <f t="shared" si="34"/>
        <v>0</v>
      </c>
    </row>
    <row r="88" spans="1:36" s="85" customFormat="1" ht="15">
      <c r="A88" s="82">
        <v>67</v>
      </c>
      <c r="B88" s="82"/>
      <c r="C88" s="82"/>
      <c r="D88" s="82"/>
      <c r="E88" s="82"/>
      <c r="F88" s="82"/>
      <c r="G88" s="82"/>
      <c r="H88" s="82"/>
      <c r="I88" s="82"/>
      <c r="J88" s="27"/>
      <c r="K88" s="82"/>
      <c r="L88" s="82"/>
      <c r="M88" s="82"/>
      <c r="N88" s="83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85">
        <f>SUM(LARGE(AB88:AK88,{1,2,3,4,5,6}))</f>
        <v>0</v>
      </c>
      <c r="AB88" s="85">
        <f t="shared" si="26"/>
        <v>0</v>
      </c>
      <c r="AC88" s="85">
        <f t="shared" si="27"/>
        <v>0</v>
      </c>
      <c r="AD88" s="85">
        <f t="shared" si="28"/>
        <v>0</v>
      </c>
      <c r="AE88" s="85">
        <f t="shared" si="29"/>
        <v>0</v>
      </c>
      <c r="AF88" s="85">
        <f t="shared" si="30"/>
        <v>0</v>
      </c>
      <c r="AG88" s="85">
        <f t="shared" si="31"/>
        <v>0</v>
      </c>
      <c r="AH88" s="85">
        <f t="shared" si="32"/>
        <v>0</v>
      </c>
      <c r="AI88" s="85">
        <f t="shared" si="33"/>
        <v>0</v>
      </c>
      <c r="AJ88" s="85">
        <f t="shared" si="34"/>
        <v>0</v>
      </c>
    </row>
    <row r="89" spans="1:36" s="85" customFormat="1" ht="15">
      <c r="A89" s="82">
        <v>68</v>
      </c>
      <c r="B89" s="82"/>
      <c r="C89" s="82"/>
      <c r="D89" s="82"/>
      <c r="E89" s="82"/>
      <c r="F89" s="82"/>
      <c r="G89" s="82"/>
      <c r="H89" s="82"/>
      <c r="I89" s="82"/>
      <c r="J89" s="27"/>
      <c r="K89" s="82"/>
      <c r="L89" s="82"/>
      <c r="M89" s="82"/>
      <c r="N89" s="83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85">
        <f>SUM(LARGE(AB89:AK89,{1,2,3,4,5,6}))</f>
        <v>0</v>
      </c>
      <c r="AB89" s="85">
        <f t="shared" si="26"/>
        <v>0</v>
      </c>
      <c r="AC89" s="85">
        <f t="shared" si="27"/>
        <v>0</v>
      </c>
      <c r="AD89" s="85">
        <f t="shared" si="28"/>
        <v>0</v>
      </c>
      <c r="AE89" s="85">
        <f t="shared" si="29"/>
        <v>0</v>
      </c>
      <c r="AF89" s="85">
        <f t="shared" si="30"/>
        <v>0</v>
      </c>
      <c r="AG89" s="85">
        <f t="shared" si="31"/>
        <v>0</v>
      </c>
      <c r="AH89" s="85">
        <f t="shared" si="32"/>
        <v>0</v>
      </c>
      <c r="AI89" s="85">
        <f t="shared" si="33"/>
        <v>0</v>
      </c>
      <c r="AJ89" s="85">
        <f t="shared" si="34"/>
        <v>0</v>
      </c>
    </row>
    <row r="90" spans="1:36" s="85" customFormat="1" ht="15">
      <c r="A90" s="82">
        <v>69</v>
      </c>
      <c r="B90" s="82"/>
      <c r="C90" s="82"/>
      <c r="D90" s="82"/>
      <c r="E90" s="82"/>
      <c r="F90" s="82"/>
      <c r="G90" s="82"/>
      <c r="H90" s="82"/>
      <c r="I90" s="82"/>
      <c r="J90" s="27"/>
      <c r="K90" s="82"/>
      <c r="L90" s="82"/>
      <c r="M90" s="82"/>
      <c r="N90" s="83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83"/>
      <c r="AA90" s="85">
        <f>SUM(LARGE(AB90:AK90,{1,2,3,4,5,6}))</f>
        <v>0</v>
      </c>
      <c r="AB90" s="85">
        <f t="shared" si="26"/>
        <v>0</v>
      </c>
      <c r="AC90" s="85">
        <f t="shared" si="27"/>
        <v>0</v>
      </c>
      <c r="AD90" s="85">
        <f t="shared" si="28"/>
        <v>0</v>
      </c>
      <c r="AE90" s="85">
        <f t="shared" si="29"/>
        <v>0</v>
      </c>
      <c r="AF90" s="85">
        <f t="shared" si="30"/>
        <v>0</v>
      </c>
      <c r="AG90" s="85">
        <f t="shared" si="31"/>
        <v>0</v>
      </c>
      <c r="AH90" s="85">
        <f t="shared" si="32"/>
        <v>0</v>
      </c>
      <c r="AI90" s="85">
        <f t="shared" si="33"/>
        <v>0</v>
      </c>
      <c r="AJ90" s="85">
        <f t="shared" si="34"/>
        <v>0</v>
      </c>
    </row>
    <row r="91" spans="1:36" s="85" customFormat="1" ht="15">
      <c r="A91" s="82">
        <v>70</v>
      </c>
      <c r="B91" s="82"/>
      <c r="C91" s="82"/>
      <c r="D91" s="82"/>
      <c r="E91" s="82"/>
      <c r="F91" s="82"/>
      <c r="G91" s="82"/>
      <c r="H91" s="82"/>
      <c r="I91" s="82"/>
      <c r="J91" s="27"/>
      <c r="K91" s="82"/>
      <c r="L91" s="82"/>
      <c r="M91" s="82"/>
      <c r="N91" s="83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3"/>
      <c r="AA91" s="85">
        <f>SUM(LARGE(AB91:AK91,{1,2,3,4,5,6}))</f>
        <v>0</v>
      </c>
      <c r="AB91" s="85">
        <f t="shared" si="26"/>
        <v>0</v>
      </c>
      <c r="AC91" s="85">
        <f t="shared" si="27"/>
        <v>0</v>
      </c>
      <c r="AD91" s="85">
        <f t="shared" si="28"/>
        <v>0</v>
      </c>
      <c r="AE91" s="85">
        <f t="shared" si="29"/>
        <v>0</v>
      </c>
      <c r="AF91" s="85">
        <f t="shared" si="30"/>
        <v>0</v>
      </c>
      <c r="AG91" s="85">
        <f t="shared" si="31"/>
        <v>0</v>
      </c>
      <c r="AH91" s="85">
        <f t="shared" si="32"/>
        <v>0</v>
      </c>
      <c r="AI91" s="85">
        <f t="shared" si="33"/>
        <v>0</v>
      </c>
      <c r="AJ91" s="85">
        <f t="shared" si="34"/>
        <v>0</v>
      </c>
    </row>
    <row r="92" spans="1:36" s="85" customFormat="1" ht="15">
      <c r="A92" s="82">
        <v>71</v>
      </c>
      <c r="B92" s="82"/>
      <c r="C92" s="82"/>
      <c r="D92" s="82"/>
      <c r="E92" s="82"/>
      <c r="F92" s="82"/>
      <c r="G92" s="82"/>
      <c r="H92" s="82"/>
      <c r="I92" s="82"/>
      <c r="J92" s="27"/>
      <c r="K92" s="82"/>
      <c r="L92" s="82"/>
      <c r="M92" s="82"/>
      <c r="N92" s="83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3"/>
      <c r="AA92" s="85">
        <f>SUM(LARGE(AB92:AK92,{1,2,3,4,5,6}))</f>
        <v>0</v>
      </c>
      <c r="AB92" s="85">
        <f t="shared" si="26"/>
        <v>0</v>
      </c>
      <c r="AC92" s="85">
        <f t="shared" si="27"/>
        <v>0</v>
      </c>
      <c r="AD92" s="85">
        <f t="shared" si="28"/>
        <v>0</v>
      </c>
      <c r="AE92" s="85">
        <f t="shared" si="29"/>
        <v>0</v>
      </c>
      <c r="AF92" s="85">
        <f t="shared" si="30"/>
        <v>0</v>
      </c>
      <c r="AG92" s="85">
        <f t="shared" si="31"/>
        <v>0</v>
      </c>
      <c r="AH92" s="85">
        <f t="shared" si="32"/>
        <v>0</v>
      </c>
      <c r="AI92" s="85">
        <f t="shared" si="33"/>
        <v>0</v>
      </c>
      <c r="AJ92" s="85">
        <f t="shared" si="34"/>
        <v>0</v>
      </c>
    </row>
    <row r="93" spans="1:36" s="85" customFormat="1" ht="15">
      <c r="A93" s="82">
        <v>72</v>
      </c>
      <c r="B93" s="82"/>
      <c r="C93" s="82"/>
      <c r="D93" s="82"/>
      <c r="E93" s="82"/>
      <c r="F93" s="82"/>
      <c r="G93" s="82"/>
      <c r="H93" s="82"/>
      <c r="I93" s="82"/>
      <c r="J93" s="27"/>
      <c r="K93" s="82"/>
      <c r="L93" s="82"/>
      <c r="M93" s="82"/>
      <c r="N93" s="83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3"/>
      <c r="AA93" s="85">
        <f>SUM(LARGE(AB93:AK93,{1,2,3,4,5,6}))</f>
        <v>0</v>
      </c>
      <c r="AB93" s="85">
        <f t="shared" si="26"/>
        <v>0</v>
      </c>
      <c r="AC93" s="85">
        <f t="shared" si="27"/>
        <v>0</v>
      </c>
      <c r="AD93" s="85">
        <f t="shared" si="28"/>
        <v>0</v>
      </c>
      <c r="AE93" s="85">
        <f t="shared" si="29"/>
        <v>0</v>
      </c>
      <c r="AF93" s="85">
        <f t="shared" si="30"/>
        <v>0</v>
      </c>
      <c r="AG93" s="85">
        <f t="shared" si="31"/>
        <v>0</v>
      </c>
      <c r="AH93" s="85">
        <f t="shared" si="32"/>
        <v>0</v>
      </c>
      <c r="AI93" s="85">
        <f t="shared" si="33"/>
        <v>0</v>
      </c>
      <c r="AJ93" s="85">
        <f t="shared" si="34"/>
        <v>0</v>
      </c>
    </row>
    <row r="94" spans="1:36" s="85" customFormat="1" ht="15">
      <c r="A94" s="82">
        <v>73</v>
      </c>
      <c r="B94" s="82"/>
      <c r="C94" s="82"/>
      <c r="D94" s="82"/>
      <c r="E94" s="82"/>
      <c r="F94" s="82"/>
      <c r="G94" s="82"/>
      <c r="H94" s="82"/>
      <c r="I94" s="82"/>
      <c r="J94" s="27"/>
      <c r="K94" s="82"/>
      <c r="L94" s="82"/>
      <c r="M94" s="82"/>
      <c r="N94" s="83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3"/>
      <c r="AA94" s="85">
        <f>SUM(LARGE(AB94:AK94,{1,2,3,4,5,6}))</f>
        <v>0</v>
      </c>
      <c r="AB94" s="85">
        <f t="shared" si="26"/>
        <v>0</v>
      </c>
      <c r="AC94" s="85">
        <f t="shared" si="27"/>
        <v>0</v>
      </c>
      <c r="AD94" s="85">
        <f t="shared" si="28"/>
        <v>0</v>
      </c>
      <c r="AE94" s="85">
        <f t="shared" si="29"/>
        <v>0</v>
      </c>
      <c r="AF94" s="85">
        <f t="shared" si="30"/>
        <v>0</v>
      </c>
      <c r="AG94" s="85">
        <f t="shared" si="31"/>
        <v>0</v>
      </c>
      <c r="AH94" s="85">
        <f t="shared" si="32"/>
        <v>0</v>
      </c>
      <c r="AI94" s="85">
        <f t="shared" si="33"/>
        <v>0</v>
      </c>
      <c r="AJ94" s="85">
        <f t="shared" si="34"/>
        <v>0</v>
      </c>
    </row>
    <row r="95" spans="1:36" s="85" customFormat="1" ht="15">
      <c r="A95" s="82">
        <v>74</v>
      </c>
      <c r="B95" s="82"/>
      <c r="C95" s="82"/>
      <c r="D95" s="82"/>
      <c r="E95" s="82"/>
      <c r="F95" s="82"/>
      <c r="G95" s="82"/>
      <c r="H95" s="82"/>
      <c r="I95" s="82"/>
      <c r="J95" s="27"/>
      <c r="K95" s="82"/>
      <c r="L95" s="82"/>
      <c r="M95" s="82"/>
      <c r="N95" s="83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3"/>
      <c r="AA95" s="85">
        <f>SUM(LARGE(AB95:AK95,{1,2,3,4,5,6}))</f>
        <v>0</v>
      </c>
      <c r="AB95" s="85">
        <f t="shared" si="26"/>
        <v>0</v>
      </c>
      <c r="AC95" s="85">
        <f t="shared" si="27"/>
        <v>0</v>
      </c>
      <c r="AD95" s="85">
        <f t="shared" si="28"/>
        <v>0</v>
      </c>
      <c r="AE95" s="85">
        <f t="shared" si="29"/>
        <v>0</v>
      </c>
      <c r="AF95" s="85">
        <f t="shared" si="30"/>
        <v>0</v>
      </c>
      <c r="AG95" s="85">
        <f t="shared" si="31"/>
        <v>0</v>
      </c>
      <c r="AH95" s="85">
        <f t="shared" si="32"/>
        <v>0</v>
      </c>
      <c r="AI95" s="85">
        <f t="shared" si="33"/>
        <v>0</v>
      </c>
      <c r="AJ95" s="85">
        <f t="shared" si="34"/>
        <v>0</v>
      </c>
    </row>
    <row r="96" spans="1:36" s="85" customFormat="1" ht="15">
      <c r="A96" s="82">
        <v>75</v>
      </c>
      <c r="B96" s="82"/>
      <c r="C96" s="82"/>
      <c r="D96" s="82"/>
      <c r="E96" s="82"/>
      <c r="F96" s="82"/>
      <c r="G96" s="82"/>
      <c r="H96" s="82"/>
      <c r="I96" s="82"/>
      <c r="J96" s="27"/>
      <c r="K96" s="82"/>
      <c r="L96" s="82"/>
      <c r="M96" s="82"/>
      <c r="N96" s="83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3"/>
      <c r="AA96" s="85">
        <f>SUM(LARGE(AB96:AK96,{1,2,3,4,5,6}))</f>
        <v>0</v>
      </c>
      <c r="AB96" s="85">
        <f t="shared" si="26"/>
        <v>0</v>
      </c>
      <c r="AC96" s="85">
        <f t="shared" si="27"/>
        <v>0</v>
      </c>
      <c r="AD96" s="85">
        <f t="shared" si="28"/>
        <v>0</v>
      </c>
      <c r="AE96" s="85">
        <f t="shared" si="29"/>
        <v>0</v>
      </c>
      <c r="AF96" s="85">
        <f t="shared" si="30"/>
        <v>0</v>
      </c>
      <c r="AG96" s="85">
        <f t="shared" si="31"/>
        <v>0</v>
      </c>
      <c r="AH96" s="85">
        <f t="shared" si="32"/>
        <v>0</v>
      </c>
      <c r="AI96" s="85">
        <f t="shared" si="33"/>
        <v>0</v>
      </c>
      <c r="AJ96" s="85">
        <f t="shared" si="34"/>
        <v>0</v>
      </c>
    </row>
    <row r="97" spans="1:36" s="85" customFormat="1" ht="15">
      <c r="A97" s="82">
        <v>76</v>
      </c>
      <c r="B97" s="82"/>
      <c r="C97" s="82"/>
      <c r="D97" s="82"/>
      <c r="E97" s="82"/>
      <c r="F97" s="82"/>
      <c r="G97" s="82"/>
      <c r="H97" s="82"/>
      <c r="I97" s="82"/>
      <c r="J97" s="27"/>
      <c r="K97" s="82"/>
      <c r="L97" s="82"/>
      <c r="M97" s="82"/>
      <c r="N97" s="83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3"/>
      <c r="AA97" s="85">
        <f>SUM(LARGE(AB97:AK97,{1,2,3,4,5,6}))</f>
        <v>0</v>
      </c>
      <c r="AB97" s="85">
        <f t="shared" si="26"/>
        <v>0</v>
      </c>
      <c r="AC97" s="85">
        <f t="shared" si="27"/>
        <v>0</v>
      </c>
      <c r="AD97" s="85">
        <f t="shared" si="28"/>
        <v>0</v>
      </c>
      <c r="AE97" s="85">
        <f t="shared" si="29"/>
        <v>0</v>
      </c>
      <c r="AF97" s="85">
        <f t="shared" si="30"/>
        <v>0</v>
      </c>
      <c r="AG97" s="85">
        <f t="shared" si="31"/>
        <v>0</v>
      </c>
      <c r="AH97" s="85">
        <f t="shared" si="32"/>
        <v>0</v>
      </c>
      <c r="AI97" s="85">
        <f t="shared" si="33"/>
        <v>0</v>
      </c>
      <c r="AJ97" s="85">
        <f t="shared" si="34"/>
        <v>0</v>
      </c>
    </row>
    <row r="98" spans="1:26" s="85" customFormat="1" ht="15">
      <c r="A98" s="82"/>
      <c r="B98" s="82"/>
      <c r="C98" s="82"/>
      <c r="D98" s="82"/>
      <c r="E98" s="82"/>
      <c r="F98" s="82"/>
      <c r="G98" s="82"/>
      <c r="H98" s="82"/>
      <c r="I98" s="82"/>
      <c r="J98" s="27"/>
      <c r="K98" s="82"/>
      <c r="L98" s="82"/>
      <c r="M98" s="82"/>
      <c r="N98" s="83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3"/>
    </row>
    <row r="99" spans="1:26" s="85" customFormat="1" ht="15">
      <c r="A99" s="82"/>
      <c r="B99" s="82"/>
      <c r="C99" s="82"/>
      <c r="D99" s="82"/>
      <c r="E99" s="82"/>
      <c r="F99" s="82"/>
      <c r="G99" s="82"/>
      <c r="H99" s="82"/>
      <c r="I99" s="82"/>
      <c r="J99" s="27"/>
      <c r="K99" s="82"/>
      <c r="L99" s="82"/>
      <c r="M99" s="82"/>
      <c r="N99" s="83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3"/>
    </row>
    <row r="100" spans="1:26" s="85" customFormat="1" ht="15">
      <c r="A100" s="82"/>
      <c r="B100" s="82"/>
      <c r="C100" s="82"/>
      <c r="D100" s="82"/>
      <c r="E100" s="82"/>
      <c r="F100" s="82"/>
      <c r="G100" s="82"/>
      <c r="H100" s="82"/>
      <c r="I100" s="82"/>
      <c r="J100" s="27"/>
      <c r="K100" s="82"/>
      <c r="L100" s="82"/>
      <c r="M100" s="82"/>
      <c r="N100" s="83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</row>
    <row r="101" spans="1:26" s="85" customFormat="1" ht="15">
      <c r="A101" s="82"/>
      <c r="B101" s="82"/>
      <c r="C101" s="82"/>
      <c r="D101" s="82"/>
      <c r="E101" s="82"/>
      <c r="F101" s="82"/>
      <c r="G101" s="82"/>
      <c r="H101" s="82"/>
      <c r="I101" s="82"/>
      <c r="J101" s="27"/>
      <c r="K101" s="82"/>
      <c r="L101" s="82"/>
      <c r="M101" s="82"/>
      <c r="N101" s="83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3"/>
    </row>
    <row r="102" spans="1:26" s="85" customFormat="1" ht="15">
      <c r="A102" s="82"/>
      <c r="B102" s="82"/>
      <c r="C102" s="82"/>
      <c r="D102" s="82"/>
      <c r="E102" s="82"/>
      <c r="F102" s="82"/>
      <c r="G102" s="82"/>
      <c r="H102" s="82"/>
      <c r="I102" s="82"/>
      <c r="J102" s="27"/>
      <c r="K102" s="82"/>
      <c r="L102" s="82"/>
      <c r="M102" s="82"/>
      <c r="N102" s="83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3"/>
    </row>
    <row r="103" spans="1:26" s="85" customFormat="1" ht="15">
      <c r="A103" s="82"/>
      <c r="B103" s="82"/>
      <c r="C103" s="82"/>
      <c r="D103" s="82"/>
      <c r="E103" s="82"/>
      <c r="F103" s="82"/>
      <c r="G103" s="82"/>
      <c r="H103" s="82"/>
      <c r="I103" s="82"/>
      <c r="J103" s="27"/>
      <c r="K103" s="82"/>
      <c r="L103" s="82"/>
      <c r="M103" s="82"/>
      <c r="N103" s="83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3"/>
    </row>
    <row r="104" spans="1:26" s="85" customFormat="1" ht="15">
      <c r="A104" s="82"/>
      <c r="B104" s="82"/>
      <c r="C104" s="82"/>
      <c r="D104" s="82"/>
      <c r="E104" s="82"/>
      <c r="F104" s="82"/>
      <c r="G104" s="82"/>
      <c r="H104" s="82"/>
      <c r="I104" s="82"/>
      <c r="J104" s="27"/>
      <c r="K104" s="82"/>
      <c r="L104" s="82"/>
      <c r="M104" s="82"/>
      <c r="N104" s="83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3"/>
    </row>
    <row r="105" spans="1:26" s="85" customFormat="1" ht="15">
      <c r="A105" s="82"/>
      <c r="B105" s="82"/>
      <c r="C105" s="82"/>
      <c r="D105" s="82"/>
      <c r="E105" s="82"/>
      <c r="F105" s="82"/>
      <c r="G105" s="82"/>
      <c r="H105" s="82"/>
      <c r="I105" s="82"/>
      <c r="J105" s="27"/>
      <c r="K105" s="82"/>
      <c r="L105" s="82"/>
      <c r="M105" s="82"/>
      <c r="N105" s="83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3"/>
    </row>
    <row r="106" spans="1:26" s="85" customFormat="1" ht="15">
      <c r="A106" s="82"/>
      <c r="B106" s="82"/>
      <c r="C106" s="82"/>
      <c r="D106" s="82"/>
      <c r="E106" s="82"/>
      <c r="F106" s="82"/>
      <c r="G106" s="82"/>
      <c r="H106" s="82"/>
      <c r="I106" s="82"/>
      <c r="J106" s="27"/>
      <c r="K106" s="82"/>
      <c r="L106" s="82"/>
      <c r="M106" s="82"/>
      <c r="N106" s="83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3"/>
    </row>
    <row r="107" spans="1:26" s="85" customFormat="1" ht="15">
      <c r="A107" s="82"/>
      <c r="B107" s="82"/>
      <c r="C107" s="82"/>
      <c r="D107" s="82"/>
      <c r="E107" s="82"/>
      <c r="F107" s="82"/>
      <c r="G107" s="82"/>
      <c r="H107" s="82"/>
      <c r="I107" s="82"/>
      <c r="J107" s="27"/>
      <c r="K107" s="82"/>
      <c r="L107" s="82"/>
      <c r="M107" s="82"/>
      <c r="N107" s="83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3"/>
    </row>
    <row r="108" spans="1:26" s="85" customFormat="1" ht="15">
      <c r="A108" s="82"/>
      <c r="B108" s="82"/>
      <c r="C108" s="82"/>
      <c r="D108" s="82"/>
      <c r="E108" s="82"/>
      <c r="F108" s="82"/>
      <c r="G108" s="82"/>
      <c r="H108" s="82"/>
      <c r="I108" s="82"/>
      <c r="J108" s="27"/>
      <c r="K108" s="82"/>
      <c r="L108" s="82"/>
      <c r="M108" s="82"/>
      <c r="N108" s="83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3"/>
    </row>
    <row r="109" spans="1:26" s="85" customFormat="1" ht="15">
      <c r="A109" s="82"/>
      <c r="B109" s="82"/>
      <c r="C109" s="82"/>
      <c r="D109" s="82"/>
      <c r="E109" s="82"/>
      <c r="F109" s="82"/>
      <c r="G109" s="82"/>
      <c r="H109" s="82"/>
      <c r="I109" s="82"/>
      <c r="J109" s="27"/>
      <c r="K109" s="82"/>
      <c r="L109" s="82"/>
      <c r="M109" s="82"/>
      <c r="N109" s="83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s="85" customFormat="1" ht="15">
      <c r="A110" s="82"/>
      <c r="B110" s="82"/>
      <c r="C110" s="82"/>
      <c r="D110" s="82"/>
      <c r="E110" s="82"/>
      <c r="F110" s="82"/>
      <c r="G110" s="82"/>
      <c r="H110" s="82"/>
      <c r="I110" s="82"/>
      <c r="J110" s="27"/>
      <c r="K110" s="82"/>
      <c r="L110" s="82"/>
      <c r="M110" s="82"/>
      <c r="N110" s="83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3"/>
    </row>
    <row r="111" spans="10:26" s="85" customFormat="1" ht="15">
      <c r="J111" s="40"/>
      <c r="N111" s="84"/>
      <c r="Z111" s="84"/>
    </row>
    <row r="112" spans="10:26" s="85" customFormat="1" ht="15">
      <c r="J112" s="40"/>
      <c r="N112" s="84"/>
      <c r="Z112" s="84"/>
    </row>
    <row r="113" spans="10:26" s="85" customFormat="1" ht="15">
      <c r="J113" s="40"/>
      <c r="N113" s="84"/>
      <c r="Z113" s="84"/>
    </row>
    <row r="114" spans="10:26" s="85" customFormat="1" ht="15">
      <c r="J114" s="40"/>
      <c r="N114" s="84"/>
      <c r="Z114" s="84"/>
    </row>
    <row r="115" spans="10:26" s="85" customFormat="1" ht="15">
      <c r="J115" s="40"/>
      <c r="N115" s="84"/>
      <c r="Z115" s="84"/>
    </row>
    <row r="116" spans="10:26" s="85" customFormat="1" ht="15">
      <c r="J116" s="40"/>
      <c r="N116" s="84"/>
      <c r="Z116" s="84"/>
    </row>
    <row r="117" spans="10:26" s="85" customFormat="1" ht="15">
      <c r="J117" s="40"/>
      <c r="N117" s="84"/>
      <c r="Z117" s="84"/>
    </row>
    <row r="118" spans="10:26" s="85" customFormat="1" ht="15">
      <c r="J118" s="40"/>
      <c r="N118" s="84"/>
      <c r="Z118" s="84"/>
    </row>
    <row r="119" spans="10:26" s="85" customFormat="1" ht="15">
      <c r="J119" s="40"/>
      <c r="N119" s="84"/>
      <c r="Z119" s="84"/>
    </row>
    <row r="120" spans="10:26" s="85" customFormat="1" ht="15">
      <c r="J120" s="40"/>
      <c r="N120" s="84"/>
      <c r="Z120" s="84"/>
    </row>
    <row r="121" spans="10:26" s="85" customFormat="1" ht="15">
      <c r="J121" s="40"/>
      <c r="N121" s="84"/>
      <c r="Z121" s="84"/>
    </row>
    <row r="122" spans="10:26" s="85" customFormat="1" ht="15">
      <c r="J122" s="40"/>
      <c r="N122" s="84"/>
      <c r="Z122" s="84"/>
    </row>
    <row r="123" spans="10:26" s="85" customFormat="1" ht="15">
      <c r="J123" s="40"/>
      <c r="N123" s="84"/>
      <c r="Z123" s="84"/>
    </row>
    <row r="124" spans="10:26" s="85" customFormat="1" ht="15">
      <c r="J124" s="40"/>
      <c r="N124" s="84"/>
      <c r="Z124" s="84"/>
    </row>
    <row r="125" spans="10:26" s="85" customFormat="1" ht="15">
      <c r="J125" s="40"/>
      <c r="N125" s="84"/>
      <c r="Z125" s="84"/>
    </row>
    <row r="126" spans="10:26" s="85" customFormat="1" ht="15">
      <c r="J126" s="40"/>
      <c r="N126" s="84"/>
      <c r="Z126" s="84"/>
    </row>
    <row r="127" spans="10:26" s="85" customFormat="1" ht="15">
      <c r="J127" s="40"/>
      <c r="N127" s="84"/>
      <c r="Z127" s="84"/>
    </row>
    <row r="128" spans="10:26" s="85" customFormat="1" ht="15">
      <c r="J128" s="40"/>
      <c r="N128" s="84"/>
      <c r="Z128" s="84"/>
    </row>
    <row r="129" spans="10:26" s="85" customFormat="1" ht="15">
      <c r="J129" s="40"/>
      <c r="N129" s="84"/>
      <c r="Z129" s="84"/>
    </row>
    <row r="130" spans="10:26" s="85" customFormat="1" ht="15">
      <c r="J130" s="40"/>
      <c r="N130" s="84"/>
      <c r="Z130" s="84"/>
    </row>
    <row r="131" spans="10:26" s="85" customFormat="1" ht="15">
      <c r="J131" s="40"/>
      <c r="N131" s="84"/>
      <c r="Z131" s="84"/>
    </row>
    <row r="132" spans="10:26" s="85" customFormat="1" ht="15">
      <c r="J132" s="40"/>
      <c r="N132" s="84"/>
      <c r="Z132" s="84"/>
    </row>
    <row r="133" spans="10:26" s="85" customFormat="1" ht="15">
      <c r="J133" s="40"/>
      <c r="N133" s="84"/>
      <c r="Z133" s="84"/>
    </row>
    <row r="134" spans="10:26" s="85" customFormat="1" ht="15">
      <c r="J134" s="40"/>
      <c r="N134" s="84"/>
      <c r="Z134" s="84"/>
    </row>
    <row r="135" spans="10:26" s="85" customFormat="1" ht="15">
      <c r="J135" s="40"/>
      <c r="N135" s="84"/>
      <c r="Z135" s="84"/>
    </row>
    <row r="136" spans="10:26" s="85" customFormat="1" ht="15">
      <c r="J136" s="40"/>
      <c r="N136" s="84"/>
      <c r="Z136" s="84"/>
    </row>
    <row r="137" spans="10:26" s="85" customFormat="1" ht="15">
      <c r="J137" s="40"/>
      <c r="N137" s="84"/>
      <c r="Z137" s="84"/>
    </row>
    <row r="138" spans="10:26" s="85" customFormat="1" ht="15">
      <c r="J138" s="40"/>
      <c r="N138" s="84"/>
      <c r="Z138" s="84"/>
    </row>
    <row r="139" spans="10:26" s="85" customFormat="1" ht="15">
      <c r="J139" s="40"/>
      <c r="N139" s="84"/>
      <c r="Z139" s="84"/>
    </row>
    <row r="140" spans="10:26" s="85" customFormat="1" ht="15">
      <c r="J140" s="40"/>
      <c r="N140" s="84"/>
      <c r="Z140" s="84"/>
    </row>
    <row r="141" spans="10:26" s="85" customFormat="1" ht="15">
      <c r="J141" s="40"/>
      <c r="N141" s="84"/>
      <c r="Z141" s="84"/>
    </row>
    <row r="142" spans="10:26" s="85" customFormat="1" ht="15">
      <c r="J142" s="40"/>
      <c r="N142" s="84"/>
      <c r="Z142" s="84"/>
    </row>
    <row r="143" spans="10:26" s="85" customFormat="1" ht="15">
      <c r="J143" s="40"/>
      <c r="N143" s="84"/>
      <c r="Z143" s="84"/>
    </row>
    <row r="144" spans="10:26" s="85" customFormat="1" ht="15">
      <c r="J144" s="40"/>
      <c r="N144" s="84"/>
      <c r="Z144" s="84"/>
    </row>
    <row r="145" spans="10:26" s="85" customFormat="1" ht="15">
      <c r="J145" s="40"/>
      <c r="N145" s="84"/>
      <c r="Z145" s="84"/>
    </row>
    <row r="146" spans="10:26" s="85" customFormat="1" ht="15">
      <c r="J146" s="40"/>
      <c r="N146" s="84"/>
      <c r="Z146" s="84"/>
    </row>
    <row r="147" spans="10:26" s="85" customFormat="1" ht="15">
      <c r="J147" s="40"/>
      <c r="N147" s="84"/>
      <c r="Z147" s="84"/>
    </row>
    <row r="148" spans="10:26" s="85" customFormat="1" ht="15">
      <c r="J148" s="40"/>
      <c r="N148" s="84"/>
      <c r="Z148" s="84"/>
    </row>
    <row r="149" spans="10:26" s="85" customFormat="1" ht="15">
      <c r="J149" s="40"/>
      <c r="N149" s="84"/>
      <c r="Z149" s="84"/>
    </row>
    <row r="150" spans="10:26" s="85" customFormat="1" ht="15">
      <c r="J150" s="40"/>
      <c r="N150" s="84"/>
      <c r="Z150" s="84"/>
    </row>
    <row r="151" spans="10:26" s="85" customFormat="1" ht="15">
      <c r="J151" s="40"/>
      <c r="N151" s="84"/>
      <c r="Z151" s="84"/>
    </row>
    <row r="152" spans="10:26" s="85" customFormat="1" ht="15">
      <c r="J152" s="40"/>
      <c r="N152" s="84"/>
      <c r="Z152" s="84"/>
    </row>
    <row r="153" spans="10:26" s="85" customFormat="1" ht="15">
      <c r="J153" s="40"/>
      <c r="N153" s="84"/>
      <c r="Z153" s="84"/>
    </row>
    <row r="154" spans="10:26" s="85" customFormat="1" ht="15">
      <c r="J154" s="40"/>
      <c r="N154" s="84"/>
      <c r="Z154" s="84"/>
    </row>
    <row r="155" spans="10:26" s="85" customFormat="1" ht="15">
      <c r="J155" s="40"/>
      <c r="N155" s="84"/>
      <c r="Z155" s="84"/>
    </row>
    <row r="156" spans="10:26" s="85" customFormat="1" ht="15">
      <c r="J156" s="40"/>
      <c r="N156" s="84"/>
      <c r="Z156" s="84"/>
    </row>
    <row r="157" spans="10:26" s="85" customFormat="1" ht="15">
      <c r="J157" s="40"/>
      <c r="N157" s="84"/>
      <c r="Z157" s="84"/>
    </row>
    <row r="158" spans="10:26" s="85" customFormat="1" ht="15">
      <c r="J158" s="40"/>
      <c r="N158" s="84"/>
      <c r="Z158" s="84"/>
    </row>
    <row r="159" spans="10:26" s="85" customFormat="1" ht="15">
      <c r="J159" s="40"/>
      <c r="N159" s="84"/>
      <c r="Z159" s="84"/>
    </row>
    <row r="160" spans="10:26" s="85" customFormat="1" ht="15">
      <c r="J160" s="40"/>
      <c r="N160" s="84"/>
      <c r="Z160" s="84"/>
    </row>
    <row r="161" spans="10:26" s="85" customFormat="1" ht="15">
      <c r="J161" s="40"/>
      <c r="N161" s="84"/>
      <c r="Z161" s="84"/>
    </row>
    <row r="162" spans="10:26" s="85" customFormat="1" ht="15">
      <c r="J162" s="40"/>
      <c r="M162" s="84"/>
      <c r="N162" s="84"/>
      <c r="Z162" s="84"/>
    </row>
    <row r="163" spans="10:26" s="85" customFormat="1" ht="15">
      <c r="J163" s="40"/>
      <c r="N163" s="84"/>
      <c r="Z163" s="84"/>
    </row>
    <row r="164" spans="10:26" s="85" customFormat="1" ht="15">
      <c r="J164" s="40"/>
      <c r="N164" s="84"/>
      <c r="Z164" s="84"/>
    </row>
    <row r="165" spans="10:26" s="85" customFormat="1" ht="15">
      <c r="J165" s="40"/>
      <c r="N165" s="84"/>
      <c r="Z165" s="84"/>
    </row>
    <row r="166" spans="10:26" s="85" customFormat="1" ht="15">
      <c r="J166" s="40"/>
      <c r="N166" s="84"/>
      <c r="Z166" s="84"/>
    </row>
    <row r="167" spans="10:26" s="85" customFormat="1" ht="15">
      <c r="J167" s="40"/>
      <c r="N167" s="84"/>
      <c r="Z167" s="84"/>
    </row>
    <row r="168" spans="10:26" s="85" customFormat="1" ht="15">
      <c r="J168" s="40"/>
      <c r="N168" s="84"/>
      <c r="Z168" s="84"/>
    </row>
    <row r="169" spans="10:26" s="85" customFormat="1" ht="15">
      <c r="J169" s="40"/>
      <c r="N169" s="84"/>
      <c r="Z169" s="84"/>
    </row>
    <row r="170" spans="10:26" s="85" customFormat="1" ht="15">
      <c r="J170" s="40"/>
      <c r="N170" s="84"/>
      <c r="Z170" s="84"/>
    </row>
    <row r="171" spans="10:26" s="85" customFormat="1" ht="15">
      <c r="J171" s="40"/>
      <c r="N171" s="84"/>
      <c r="Z171" s="84"/>
    </row>
    <row r="172" spans="10:26" s="85" customFormat="1" ht="15">
      <c r="J172" s="40"/>
      <c r="N172" s="84"/>
      <c r="Z172" s="84"/>
    </row>
    <row r="173" spans="10:26" s="85" customFormat="1" ht="15">
      <c r="J173" s="40"/>
      <c r="N173" s="84"/>
      <c r="Z173" s="84"/>
    </row>
    <row r="174" spans="10:26" s="85" customFormat="1" ht="15">
      <c r="J174" s="40"/>
      <c r="N174" s="84"/>
      <c r="Z174" s="84"/>
    </row>
    <row r="175" spans="10:26" s="85" customFormat="1" ht="15">
      <c r="J175" s="40"/>
      <c r="N175" s="84"/>
      <c r="Z175" s="84"/>
    </row>
    <row r="176" spans="10:26" s="85" customFormat="1" ht="15">
      <c r="J176" s="40"/>
      <c r="N176" s="84"/>
      <c r="Z176" s="84"/>
    </row>
    <row r="177" spans="10:26" s="87" customFormat="1" ht="15">
      <c r="J177" s="41"/>
      <c r="N177" s="86"/>
      <c r="Z177" s="86"/>
    </row>
    <row r="178" spans="10:26" s="87" customFormat="1" ht="15">
      <c r="J178" s="41"/>
      <c r="N178" s="86"/>
      <c r="Z178" s="86"/>
    </row>
    <row r="179" spans="10:26" s="87" customFormat="1" ht="15">
      <c r="J179" s="41"/>
      <c r="N179" s="86"/>
      <c r="Z179" s="86"/>
    </row>
    <row r="180" spans="10:26" s="87" customFormat="1" ht="15">
      <c r="J180" s="41"/>
      <c r="N180" s="86"/>
      <c r="Z180" s="86"/>
    </row>
    <row r="181" spans="10:26" s="87" customFormat="1" ht="15">
      <c r="J181" s="41"/>
      <c r="N181" s="86"/>
      <c r="Z181" s="86"/>
    </row>
    <row r="182" spans="10:26" s="87" customFormat="1" ht="15">
      <c r="J182" s="41"/>
      <c r="N182" s="86"/>
      <c r="Z182" s="86"/>
    </row>
    <row r="183" spans="10:26" s="87" customFormat="1" ht="15">
      <c r="J183" s="41"/>
      <c r="N183" s="86"/>
      <c r="Z183" s="86"/>
    </row>
    <row r="184" spans="10:26" s="87" customFormat="1" ht="15">
      <c r="J184" s="41"/>
      <c r="N184" s="86"/>
      <c r="Z184" s="86"/>
    </row>
    <row r="185" spans="10:26" s="87" customFormat="1" ht="15">
      <c r="J185" s="41"/>
      <c r="N185" s="86"/>
      <c r="Z185" s="86"/>
    </row>
    <row r="186" spans="10:26" s="87" customFormat="1" ht="15">
      <c r="J186" s="41"/>
      <c r="N186" s="86"/>
      <c r="Z186" s="86"/>
    </row>
    <row r="187" spans="10:26" s="87" customFormat="1" ht="15">
      <c r="J187" s="41"/>
      <c r="N187" s="86"/>
      <c r="Z187" s="86"/>
    </row>
    <row r="188" spans="10:26" s="87" customFormat="1" ht="15">
      <c r="J188" s="41"/>
      <c r="N188" s="86"/>
      <c r="Z188" s="86"/>
    </row>
    <row r="189" spans="10:26" s="87" customFormat="1" ht="15">
      <c r="J189" s="41"/>
      <c r="N189" s="86"/>
      <c r="Z189" s="86"/>
    </row>
    <row r="190" spans="10:26" s="87" customFormat="1" ht="15">
      <c r="J190" s="41"/>
      <c r="N190" s="86"/>
      <c r="Z190" s="86"/>
    </row>
    <row r="191" spans="10:26" s="87" customFormat="1" ht="15">
      <c r="J191" s="41"/>
      <c r="N191" s="86"/>
      <c r="Z191" s="86"/>
    </row>
    <row r="192" spans="10:26" s="87" customFormat="1" ht="15">
      <c r="J192" s="41"/>
      <c r="N192" s="86"/>
      <c r="Z192" s="86"/>
    </row>
    <row r="193" spans="10:26" s="87" customFormat="1" ht="15">
      <c r="J193" s="41"/>
      <c r="N193" s="86"/>
      <c r="Z193" s="86"/>
    </row>
    <row r="194" spans="10:26" s="87" customFormat="1" ht="15">
      <c r="J194" s="41"/>
      <c r="N194" s="86"/>
      <c r="Z194" s="86"/>
    </row>
    <row r="195" spans="10:26" s="87" customFormat="1" ht="15">
      <c r="J195" s="41"/>
      <c r="N195" s="86"/>
      <c r="Z195" s="86"/>
    </row>
    <row r="196" spans="10:26" s="87" customFormat="1" ht="15">
      <c r="J196" s="41"/>
      <c r="N196" s="86"/>
      <c r="Z196" s="86"/>
    </row>
    <row r="197" spans="10:26" s="87" customFormat="1" ht="15">
      <c r="J197" s="41"/>
      <c r="N197" s="86"/>
      <c r="Z197" s="86"/>
    </row>
    <row r="198" spans="10:26" s="87" customFormat="1" ht="15">
      <c r="J198" s="41"/>
      <c r="N198" s="86"/>
      <c r="Z198" s="86"/>
    </row>
    <row r="199" spans="10:26" s="87" customFormat="1" ht="15">
      <c r="J199" s="41"/>
      <c r="N199" s="86"/>
      <c r="Z199" s="86"/>
    </row>
    <row r="200" spans="10:26" s="87" customFormat="1" ht="15">
      <c r="J200" s="41"/>
      <c r="N200" s="86"/>
      <c r="Z200" s="86"/>
    </row>
    <row r="201" spans="10:26" s="87" customFormat="1" ht="15">
      <c r="J201" s="41"/>
      <c r="N201" s="86"/>
      <c r="Z201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3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4.57421875" style="46" customWidth="1"/>
    <col min="2" max="2" width="11.421875" style="46" customWidth="1"/>
    <col min="3" max="3" width="12.8515625" style="46" customWidth="1"/>
    <col min="4" max="4" width="11.7109375" style="46" hidden="1" customWidth="1"/>
    <col min="5" max="5" width="22.00390625" style="46" customWidth="1"/>
    <col min="6" max="6" width="20.8515625" style="46" customWidth="1"/>
    <col min="7" max="7" width="8.00390625" style="46" customWidth="1"/>
    <col min="8" max="8" width="12.421875" style="46" customWidth="1"/>
    <col min="9" max="9" width="8.140625" style="46" customWidth="1"/>
    <col min="10" max="10" width="9.28125" style="55" customWidth="1"/>
    <col min="11" max="11" width="10.421875" style="46" customWidth="1"/>
    <col min="12" max="12" width="10.57421875" style="46" customWidth="1"/>
    <col min="13" max="13" width="9.140625" style="46" customWidth="1"/>
    <col min="14" max="14" width="9.8515625" style="55" customWidth="1"/>
    <col min="15" max="15" width="4.8515625" style="55" customWidth="1"/>
    <col min="16" max="16" width="11.140625" style="55" customWidth="1"/>
    <col min="17" max="17" width="4.00390625" style="46" customWidth="1"/>
    <col min="18" max="18" width="4.28125" style="46" customWidth="1"/>
    <col min="19" max="19" width="11.28125" style="46" customWidth="1"/>
    <col min="20" max="20" width="13.7109375" style="46" customWidth="1"/>
    <col min="21" max="24" width="9.140625" style="46" customWidth="1"/>
    <col min="25" max="25" width="11.140625" style="46" customWidth="1"/>
    <col min="26" max="26" width="9.140625" style="55" customWidth="1"/>
    <col min="27" max="16384" width="9.140625" style="46" customWidth="1"/>
  </cols>
  <sheetData>
    <row r="1" spans="1:26" ht="46.5" customHeight="1" thickBot="1">
      <c r="A1" s="115" t="s">
        <v>2</v>
      </c>
      <c r="B1" s="116"/>
      <c r="C1" s="117"/>
      <c r="D1" s="117" t="s">
        <v>1</v>
      </c>
      <c r="E1" s="113" t="s">
        <v>5</v>
      </c>
      <c r="F1" s="43" t="s">
        <v>97</v>
      </c>
      <c r="G1" s="43" t="s">
        <v>0</v>
      </c>
      <c r="H1" s="118" t="s">
        <v>28</v>
      </c>
      <c r="I1" s="44" t="s">
        <v>6</v>
      </c>
      <c r="J1" s="119" t="s">
        <v>4</v>
      </c>
      <c r="K1" s="170" t="s">
        <v>37</v>
      </c>
      <c r="L1" s="120" t="s">
        <v>31</v>
      </c>
      <c r="M1" s="77" t="s">
        <v>19</v>
      </c>
      <c r="N1" s="120" t="s">
        <v>398</v>
      </c>
      <c r="O1" s="77" t="s">
        <v>9</v>
      </c>
      <c r="P1" s="281" t="s">
        <v>618</v>
      </c>
      <c r="Q1" s="121" t="s">
        <v>10</v>
      </c>
      <c r="R1" s="77" t="s">
        <v>11</v>
      </c>
      <c r="S1" s="290" t="s">
        <v>749</v>
      </c>
      <c r="T1" s="290" t="s">
        <v>977</v>
      </c>
      <c r="U1" s="120" t="s">
        <v>1050</v>
      </c>
      <c r="V1" s="77" t="s">
        <v>7</v>
      </c>
      <c r="W1" s="77" t="s">
        <v>22</v>
      </c>
      <c r="X1" s="77" t="s">
        <v>8</v>
      </c>
      <c r="Y1" s="290" t="s">
        <v>1080</v>
      </c>
      <c r="Z1" s="77"/>
    </row>
    <row r="2" spans="1:26" ht="15">
      <c r="A2" s="70"/>
      <c r="B2" s="46" t="s">
        <v>17</v>
      </c>
      <c r="F2" s="46" t="s">
        <v>98</v>
      </c>
      <c r="G2" s="46">
        <f>SUM(G4:G199)</f>
        <v>46</v>
      </c>
      <c r="J2" s="47" t="s">
        <v>13</v>
      </c>
      <c r="K2" s="48">
        <f>COUNT(K4:K1060)</f>
        <v>7</v>
      </c>
      <c r="L2" s="48">
        <f>COUNT(L4:L1060)</f>
        <v>3</v>
      </c>
      <c r="M2" s="48">
        <f>COUNT(M5:M1060)</f>
        <v>0</v>
      </c>
      <c r="N2" s="48">
        <f>COUNT(N4:N1060)</f>
        <v>4</v>
      </c>
      <c r="O2" s="48">
        <f>COUNT(O5:O1060)</f>
        <v>0</v>
      </c>
      <c r="P2" s="48">
        <f>COUNT(P4:P1060)</f>
        <v>6</v>
      </c>
      <c r="Q2" s="48"/>
      <c r="R2" s="48">
        <f aca="true" t="shared" si="0" ref="R2:W2">COUNT(R5:R1060)</f>
        <v>0</v>
      </c>
      <c r="S2" s="48">
        <f t="shared" si="0"/>
        <v>1</v>
      </c>
      <c r="T2" s="48">
        <f t="shared" si="0"/>
        <v>5</v>
      </c>
      <c r="U2" s="48">
        <f>COUNT(U4:U1060)</f>
        <v>7</v>
      </c>
      <c r="V2" s="48">
        <f t="shared" si="0"/>
        <v>0</v>
      </c>
      <c r="W2" s="48">
        <f t="shared" si="0"/>
        <v>0</v>
      </c>
      <c r="X2" s="48">
        <f>COUNT(X5:X1035)</f>
        <v>0</v>
      </c>
      <c r="Y2" s="48">
        <f>COUNT(Y4:Y1060)</f>
        <v>12</v>
      </c>
      <c r="Z2" s="77"/>
    </row>
    <row r="3" spans="2:26" ht="37.5" customHeight="1">
      <c r="B3" s="114"/>
      <c r="C3" s="114"/>
      <c r="D3" s="114"/>
      <c r="E3" s="114"/>
      <c r="F3" s="114"/>
      <c r="J3" s="49" t="s">
        <v>12</v>
      </c>
      <c r="K3" s="51">
        <v>1</v>
      </c>
      <c r="L3" s="51">
        <v>5</v>
      </c>
      <c r="M3" s="50" t="s">
        <v>38</v>
      </c>
      <c r="N3" s="93">
        <v>2</v>
      </c>
      <c r="O3" s="50" t="s">
        <v>38</v>
      </c>
      <c r="P3" s="51">
        <v>3</v>
      </c>
      <c r="Q3" s="50">
        <v>8</v>
      </c>
      <c r="R3" s="50">
        <v>12</v>
      </c>
      <c r="S3" s="51">
        <v>4</v>
      </c>
      <c r="T3" s="51">
        <v>6</v>
      </c>
      <c r="U3" s="51">
        <v>7</v>
      </c>
      <c r="V3" s="50">
        <v>10</v>
      </c>
      <c r="W3" s="50">
        <v>11</v>
      </c>
      <c r="X3" s="50">
        <v>13</v>
      </c>
      <c r="Y3" s="51">
        <v>8</v>
      </c>
      <c r="Z3" s="122"/>
    </row>
    <row r="4" spans="1:36" ht="15">
      <c r="A4" s="53">
        <v>1</v>
      </c>
      <c r="B4" s="48" t="s">
        <v>177</v>
      </c>
      <c r="C4" s="48" t="s">
        <v>178</v>
      </c>
      <c r="D4" s="75"/>
      <c r="E4" s="48" t="s">
        <v>125</v>
      </c>
      <c r="F4" s="162" t="s">
        <v>119</v>
      </c>
      <c r="G4" s="48">
        <v>6</v>
      </c>
      <c r="H4" s="48">
        <v>6</v>
      </c>
      <c r="I4" s="48">
        <v>6</v>
      </c>
      <c r="J4" s="237">
        <v>5773.587</v>
      </c>
      <c r="K4" s="225">
        <v>930</v>
      </c>
      <c r="L4" s="349">
        <v>932.697</v>
      </c>
      <c r="M4" s="237"/>
      <c r="N4" s="244">
        <v>988.705</v>
      </c>
      <c r="O4" s="237"/>
      <c r="P4" s="237"/>
      <c r="Q4" s="238"/>
      <c r="R4" s="238"/>
      <c r="S4" s="293">
        <v>1000</v>
      </c>
      <c r="T4" s="238"/>
      <c r="U4" s="375">
        <v>998.414</v>
      </c>
      <c r="V4" s="238"/>
      <c r="W4" s="238"/>
      <c r="X4" s="238"/>
      <c r="Y4" s="239">
        <v>923.771</v>
      </c>
      <c r="Z4" s="54"/>
      <c r="AA4" s="243">
        <f>SUM(LARGE(AB4:AK4,{1,2,3,4,5,6}))</f>
        <v>5773.587</v>
      </c>
      <c r="AB4" s="243">
        <f aca="true" t="shared" si="1" ref="AB4:AB29">+IF(COUNT($K4:$S4)&gt;0,LARGE($K4:$S4,1),0)</f>
        <v>1000</v>
      </c>
      <c r="AC4" s="243">
        <f aca="true" t="shared" si="2" ref="AC4:AC29">+IF(COUNT($K4:$S4)&gt;1,LARGE($K4:$S4,2),0)</f>
        <v>988.705</v>
      </c>
      <c r="AD4" s="243">
        <f aca="true" t="shared" si="3" ref="AD4:AD29">+IF(COUNT($K4:$S4)&gt;2,LARGE($K4:$S4,3),0)</f>
        <v>932.697</v>
      </c>
      <c r="AE4" s="243">
        <v>998.414</v>
      </c>
      <c r="AF4" s="243">
        <v>930</v>
      </c>
      <c r="AG4" s="243">
        <v>923.771</v>
      </c>
      <c r="AH4" s="243">
        <f aca="true" t="shared" si="4" ref="AH4:AH29">+IF(COUNT($T4:$Y4)&gt;3,LARGE($T4:$Y4,4),0)</f>
        <v>0</v>
      </c>
      <c r="AI4" s="243">
        <f aca="true" t="shared" si="5" ref="AI4:AI29">+IF(COUNT($T4:$Y4)&gt;4,LARGE($T4:$Y4,5),0)</f>
        <v>0</v>
      </c>
      <c r="AJ4" s="243">
        <f aca="true" t="shared" si="6" ref="AJ4:AJ29">+IF(COUNT($T4:$Y4)&gt;5,LARGE($T4:$Y4,6),0)</f>
        <v>0</v>
      </c>
    </row>
    <row r="5" spans="1:36" s="70" customFormat="1" ht="15">
      <c r="A5" s="53">
        <v>2</v>
      </c>
      <c r="B5" s="48" t="s">
        <v>173</v>
      </c>
      <c r="C5" s="48" t="s">
        <v>36</v>
      </c>
      <c r="D5" s="53"/>
      <c r="E5" s="48" t="s">
        <v>171</v>
      </c>
      <c r="F5" s="162" t="s">
        <v>111</v>
      </c>
      <c r="G5" s="48">
        <v>5</v>
      </c>
      <c r="H5" s="48">
        <v>5</v>
      </c>
      <c r="I5" s="48">
        <v>5</v>
      </c>
      <c r="J5" s="237">
        <v>4798.63</v>
      </c>
      <c r="K5" s="225">
        <v>1000</v>
      </c>
      <c r="L5" s="237"/>
      <c r="M5" s="237"/>
      <c r="N5" s="244">
        <v>945.183</v>
      </c>
      <c r="O5" s="237"/>
      <c r="P5" s="237"/>
      <c r="Q5" s="237"/>
      <c r="R5" s="237"/>
      <c r="S5" s="237"/>
      <c r="T5" s="352">
        <v>1000</v>
      </c>
      <c r="U5" s="375">
        <v>986.216</v>
      </c>
      <c r="V5" s="237"/>
      <c r="W5" s="237"/>
      <c r="X5" s="237"/>
      <c r="Y5" s="239">
        <v>867.231</v>
      </c>
      <c r="Z5" s="54"/>
      <c r="AA5" s="243">
        <f>SUM(LARGE(AB5:AK5,{1,2,3,4,5,6}))</f>
        <v>4798.63</v>
      </c>
      <c r="AB5" s="243">
        <f t="shared" si="1"/>
        <v>1000</v>
      </c>
      <c r="AC5" s="243">
        <f t="shared" si="2"/>
        <v>945.183</v>
      </c>
      <c r="AD5" s="243">
        <f t="shared" si="3"/>
        <v>0</v>
      </c>
      <c r="AE5" s="243">
        <f aca="true" t="shared" si="7" ref="AE5:AE29">+IF(COUNT($T5:$Y5)&gt;0,LARGE($T5:$Y5,1),0)</f>
        <v>1000</v>
      </c>
      <c r="AF5" s="243">
        <f aca="true" t="shared" si="8" ref="AF5:AF29">+IF(COUNT($T5:$Y5)&gt;1,LARGE($T5:$Y5,2),0)</f>
        <v>986.216</v>
      </c>
      <c r="AG5" s="243">
        <f aca="true" t="shared" si="9" ref="AG4:AG29">+IF(COUNT($T5:$Y5)&gt;2,LARGE($T5:$Y5,3),0)</f>
        <v>867.231</v>
      </c>
      <c r="AH5" s="243">
        <f t="shared" si="4"/>
        <v>0</v>
      </c>
      <c r="AI5" s="243">
        <f t="shared" si="5"/>
        <v>0</v>
      </c>
      <c r="AJ5" s="243">
        <f t="shared" si="6"/>
        <v>0</v>
      </c>
    </row>
    <row r="6" spans="1:36" s="70" customFormat="1" ht="15">
      <c r="A6" s="53">
        <v>3</v>
      </c>
      <c r="B6" s="53" t="s">
        <v>175</v>
      </c>
      <c r="C6" s="53" t="s">
        <v>174</v>
      </c>
      <c r="D6" s="53"/>
      <c r="E6" s="48" t="s">
        <v>49</v>
      </c>
      <c r="F6" s="162" t="s">
        <v>120</v>
      </c>
      <c r="G6" s="48">
        <v>5</v>
      </c>
      <c r="H6" s="48">
        <v>5</v>
      </c>
      <c r="I6" s="48">
        <v>5</v>
      </c>
      <c r="J6" s="237">
        <v>4778.559</v>
      </c>
      <c r="K6" s="225">
        <v>969</v>
      </c>
      <c r="L6" s="237"/>
      <c r="M6" s="237"/>
      <c r="N6" s="244">
        <v>1000</v>
      </c>
      <c r="O6" s="237"/>
      <c r="P6" s="282">
        <v>1000</v>
      </c>
      <c r="Q6" s="237"/>
      <c r="R6" s="237"/>
      <c r="S6" s="237"/>
      <c r="T6" s="352">
        <v>962.663</v>
      </c>
      <c r="U6" s="237"/>
      <c r="V6" s="237"/>
      <c r="W6" s="237"/>
      <c r="X6" s="237"/>
      <c r="Y6" s="239">
        <v>846.896</v>
      </c>
      <c r="Z6" s="54"/>
      <c r="AA6" s="243">
        <f>SUM(LARGE(AB6:AK6,{1,2,3,4,5,6}))</f>
        <v>4778.559</v>
      </c>
      <c r="AB6" s="243">
        <f t="shared" si="1"/>
        <v>1000</v>
      </c>
      <c r="AC6" s="243">
        <f t="shared" si="2"/>
        <v>1000</v>
      </c>
      <c r="AD6" s="243">
        <f t="shared" si="3"/>
        <v>969</v>
      </c>
      <c r="AE6" s="243">
        <f t="shared" si="7"/>
        <v>962.663</v>
      </c>
      <c r="AF6" s="243">
        <f t="shared" si="8"/>
        <v>846.896</v>
      </c>
      <c r="AG6" s="243">
        <f t="shared" si="9"/>
        <v>0</v>
      </c>
      <c r="AH6" s="243">
        <f t="shared" si="4"/>
        <v>0</v>
      </c>
      <c r="AI6" s="243">
        <f t="shared" si="5"/>
        <v>0</v>
      </c>
      <c r="AJ6" s="243">
        <f t="shared" si="6"/>
        <v>0</v>
      </c>
    </row>
    <row r="7" spans="1:36" s="70" customFormat="1" ht="15">
      <c r="A7" s="75">
        <v>4</v>
      </c>
      <c r="B7" s="53" t="s">
        <v>712</v>
      </c>
      <c r="C7" s="53" t="s">
        <v>713</v>
      </c>
      <c r="D7" s="53"/>
      <c r="E7" s="53" t="s">
        <v>714</v>
      </c>
      <c r="F7" s="249" t="s">
        <v>715</v>
      </c>
      <c r="G7" s="48">
        <v>3</v>
      </c>
      <c r="H7" s="48">
        <v>3</v>
      </c>
      <c r="I7" s="48">
        <v>3</v>
      </c>
      <c r="J7" s="237">
        <v>2755.927</v>
      </c>
      <c r="K7" s="237"/>
      <c r="L7" s="237"/>
      <c r="M7" s="237"/>
      <c r="N7" s="237"/>
      <c r="O7" s="237"/>
      <c r="P7" s="282">
        <v>956.889</v>
      </c>
      <c r="Q7" s="237"/>
      <c r="R7" s="237"/>
      <c r="S7" s="237"/>
      <c r="T7" s="237"/>
      <c r="U7" s="375">
        <v>990.179</v>
      </c>
      <c r="V7" s="237"/>
      <c r="W7" s="237"/>
      <c r="X7" s="237"/>
      <c r="Y7" s="239">
        <v>808.859</v>
      </c>
      <c r="Z7" s="54"/>
      <c r="AA7" s="243">
        <f>SUM(LARGE(AB7:AK7,{1,2,3,4,5,6}))</f>
        <v>2755.927</v>
      </c>
      <c r="AB7" s="243">
        <f t="shared" si="1"/>
        <v>956.889</v>
      </c>
      <c r="AC7" s="243">
        <f t="shared" si="2"/>
        <v>0</v>
      </c>
      <c r="AD7" s="243">
        <f t="shared" si="3"/>
        <v>0</v>
      </c>
      <c r="AE7" s="243">
        <f t="shared" si="7"/>
        <v>990.179</v>
      </c>
      <c r="AF7" s="243">
        <f t="shared" si="8"/>
        <v>808.859</v>
      </c>
      <c r="AG7" s="243">
        <f t="shared" si="9"/>
        <v>0</v>
      </c>
      <c r="AH7" s="243">
        <f t="shared" si="4"/>
        <v>0</v>
      </c>
      <c r="AI7" s="243">
        <f t="shared" si="5"/>
        <v>0</v>
      </c>
      <c r="AJ7" s="243">
        <f t="shared" si="6"/>
        <v>0</v>
      </c>
    </row>
    <row r="8" spans="1:36" s="70" customFormat="1" ht="15">
      <c r="A8" s="53">
        <v>5</v>
      </c>
      <c r="B8" s="53" t="s">
        <v>598</v>
      </c>
      <c r="C8" s="53" t="s">
        <v>670</v>
      </c>
      <c r="D8" s="53"/>
      <c r="E8" s="53"/>
      <c r="F8" s="249" t="s">
        <v>717</v>
      </c>
      <c r="G8" s="53">
        <v>3</v>
      </c>
      <c r="H8" s="53">
        <v>3</v>
      </c>
      <c r="I8" s="53">
        <v>3</v>
      </c>
      <c r="J8" s="237">
        <v>2607.309</v>
      </c>
      <c r="K8" s="237"/>
      <c r="L8" s="349">
        <v>823.97</v>
      </c>
      <c r="M8" s="237"/>
      <c r="N8" s="237"/>
      <c r="O8" s="237"/>
      <c r="P8" s="282">
        <v>842.711</v>
      </c>
      <c r="Q8" s="237"/>
      <c r="R8" s="237"/>
      <c r="S8" s="237"/>
      <c r="T8" s="237"/>
      <c r="U8" s="375">
        <v>940.628</v>
      </c>
      <c r="V8" s="237"/>
      <c r="W8" s="237"/>
      <c r="X8" s="237"/>
      <c r="Y8" s="237"/>
      <c r="Z8" s="54"/>
      <c r="AA8" s="243">
        <f>SUM(LARGE(AB8:AK8,{1,2,3,4,5,6}))</f>
        <v>2607.309</v>
      </c>
      <c r="AB8" s="243">
        <f t="shared" si="1"/>
        <v>842.711</v>
      </c>
      <c r="AC8" s="243">
        <f t="shared" si="2"/>
        <v>823.97</v>
      </c>
      <c r="AD8" s="243">
        <f t="shared" si="3"/>
        <v>0</v>
      </c>
      <c r="AE8" s="243">
        <f t="shared" si="7"/>
        <v>940.628</v>
      </c>
      <c r="AF8" s="243">
        <f t="shared" si="8"/>
        <v>0</v>
      </c>
      <c r="AG8" s="243">
        <f t="shared" si="9"/>
        <v>0</v>
      </c>
      <c r="AH8" s="243">
        <f t="shared" si="4"/>
        <v>0</v>
      </c>
      <c r="AI8" s="243">
        <f t="shared" si="5"/>
        <v>0</v>
      </c>
      <c r="AJ8" s="243">
        <f t="shared" si="6"/>
        <v>0</v>
      </c>
    </row>
    <row r="9" spans="1:36" s="70" customFormat="1" ht="15">
      <c r="A9" s="53">
        <v>6</v>
      </c>
      <c r="B9" s="53" t="s">
        <v>1070</v>
      </c>
      <c r="C9" s="53" t="s">
        <v>1074</v>
      </c>
      <c r="D9" s="53"/>
      <c r="E9" s="53" t="s">
        <v>1071</v>
      </c>
      <c r="F9" s="53"/>
      <c r="G9" s="53">
        <v>2</v>
      </c>
      <c r="H9" s="53">
        <v>2</v>
      </c>
      <c r="I9" s="53">
        <v>2</v>
      </c>
      <c r="J9" s="237">
        <v>1954.898</v>
      </c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375">
        <v>1000</v>
      </c>
      <c r="V9" s="237"/>
      <c r="W9" s="237"/>
      <c r="X9" s="237"/>
      <c r="Y9" s="239">
        <v>954.898</v>
      </c>
      <c r="Z9" s="54"/>
      <c r="AA9" s="243">
        <f>SUM(LARGE(AB9:AK9,{1,2,3,4,5,6}))</f>
        <v>1954.8980000000001</v>
      </c>
      <c r="AB9" s="243">
        <f t="shared" si="1"/>
        <v>0</v>
      </c>
      <c r="AC9" s="243">
        <f t="shared" si="2"/>
        <v>0</v>
      </c>
      <c r="AD9" s="243">
        <f t="shared" si="3"/>
        <v>0</v>
      </c>
      <c r="AE9" s="243">
        <f t="shared" si="7"/>
        <v>1000</v>
      </c>
      <c r="AF9" s="243">
        <f t="shared" si="8"/>
        <v>954.898</v>
      </c>
      <c r="AG9" s="243">
        <f t="shared" si="9"/>
        <v>0</v>
      </c>
      <c r="AH9" s="243">
        <f t="shared" si="4"/>
        <v>0</v>
      </c>
      <c r="AI9" s="243">
        <f t="shared" si="5"/>
        <v>0</v>
      </c>
      <c r="AJ9" s="243">
        <f t="shared" si="6"/>
        <v>0</v>
      </c>
    </row>
    <row r="10" spans="1:36" s="70" customFormat="1" ht="15">
      <c r="A10" s="53">
        <v>7</v>
      </c>
      <c r="B10" s="53" t="s">
        <v>176</v>
      </c>
      <c r="C10" s="53" t="s">
        <v>82</v>
      </c>
      <c r="D10" s="53"/>
      <c r="E10" s="48" t="s">
        <v>48</v>
      </c>
      <c r="F10" s="168"/>
      <c r="G10" s="48">
        <v>2</v>
      </c>
      <c r="H10" s="48">
        <v>2</v>
      </c>
      <c r="I10" s="48">
        <v>2</v>
      </c>
      <c r="J10" s="237">
        <v>1904.136</v>
      </c>
      <c r="K10" s="225">
        <v>936</v>
      </c>
      <c r="L10" s="237"/>
      <c r="M10" s="237"/>
      <c r="N10" s="237"/>
      <c r="O10" s="237"/>
      <c r="P10" s="237"/>
      <c r="Q10" s="237"/>
      <c r="R10" s="237"/>
      <c r="S10" s="237"/>
      <c r="T10" s="237"/>
      <c r="U10" s="375">
        <v>968.136</v>
      </c>
      <c r="V10" s="237"/>
      <c r="W10" s="237"/>
      <c r="X10" s="237"/>
      <c r="Y10" s="237"/>
      <c r="Z10" s="54"/>
      <c r="AA10" s="243">
        <f>SUM(LARGE(AB10:AK10,{1,2,3,4,5,6}))</f>
        <v>1904.136</v>
      </c>
      <c r="AB10" s="243">
        <f t="shared" si="1"/>
        <v>936</v>
      </c>
      <c r="AC10" s="243">
        <f t="shared" si="2"/>
        <v>0</v>
      </c>
      <c r="AD10" s="243">
        <f t="shared" si="3"/>
        <v>0</v>
      </c>
      <c r="AE10" s="243">
        <f t="shared" si="7"/>
        <v>968.136</v>
      </c>
      <c r="AF10" s="243">
        <f t="shared" si="8"/>
        <v>0</v>
      </c>
      <c r="AG10" s="243">
        <f t="shared" si="9"/>
        <v>0</v>
      </c>
      <c r="AH10" s="243">
        <f t="shared" si="4"/>
        <v>0</v>
      </c>
      <c r="AI10" s="243">
        <f t="shared" si="5"/>
        <v>0</v>
      </c>
      <c r="AJ10" s="243">
        <f t="shared" si="6"/>
        <v>0</v>
      </c>
    </row>
    <row r="11" spans="1:36" s="70" customFormat="1" ht="15">
      <c r="A11" s="53">
        <v>8</v>
      </c>
      <c r="B11" s="53" t="s">
        <v>179</v>
      </c>
      <c r="C11" s="53" t="s">
        <v>34</v>
      </c>
      <c r="D11" s="53"/>
      <c r="E11" s="48" t="s">
        <v>172</v>
      </c>
      <c r="F11" s="162" t="s">
        <v>113</v>
      </c>
      <c r="G11" s="48">
        <v>2</v>
      </c>
      <c r="H11" s="48">
        <v>2</v>
      </c>
      <c r="I11" s="48">
        <v>2</v>
      </c>
      <c r="J11" s="237">
        <v>1707.48</v>
      </c>
      <c r="K11" s="225">
        <v>875</v>
      </c>
      <c r="L11" s="237"/>
      <c r="M11" s="237"/>
      <c r="N11" s="244">
        <v>832.48</v>
      </c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54"/>
      <c r="AA11" s="243">
        <f>SUM(LARGE(AB11:AK11,{1,2,3,4,5,6}))</f>
        <v>1707.48</v>
      </c>
      <c r="AB11" s="243">
        <f t="shared" si="1"/>
        <v>875</v>
      </c>
      <c r="AC11" s="243">
        <f t="shared" si="2"/>
        <v>832.48</v>
      </c>
      <c r="AD11" s="243">
        <f t="shared" si="3"/>
        <v>0</v>
      </c>
      <c r="AE11" s="243">
        <f t="shared" si="7"/>
        <v>0</v>
      </c>
      <c r="AF11" s="243">
        <f t="shared" si="8"/>
        <v>0</v>
      </c>
      <c r="AG11" s="243">
        <f t="shared" si="9"/>
        <v>0</v>
      </c>
      <c r="AH11" s="243">
        <f t="shared" si="4"/>
        <v>0</v>
      </c>
      <c r="AI11" s="243">
        <f t="shared" si="5"/>
        <v>0</v>
      </c>
      <c r="AJ11" s="243">
        <f t="shared" si="6"/>
        <v>0</v>
      </c>
    </row>
    <row r="12" spans="1:36" s="70" customFormat="1" ht="15">
      <c r="A12" s="53">
        <v>9</v>
      </c>
      <c r="B12" s="53" t="s">
        <v>181</v>
      </c>
      <c r="C12" s="53" t="s">
        <v>182</v>
      </c>
      <c r="D12" s="53"/>
      <c r="E12" s="48" t="s">
        <v>44</v>
      </c>
      <c r="F12" s="378"/>
      <c r="G12" s="48">
        <v>2</v>
      </c>
      <c r="H12" s="48">
        <v>2</v>
      </c>
      <c r="I12" s="48">
        <v>2</v>
      </c>
      <c r="J12" s="237">
        <v>1638.864</v>
      </c>
      <c r="K12" s="225">
        <v>799</v>
      </c>
      <c r="L12" s="237"/>
      <c r="M12" s="237"/>
      <c r="N12" s="237"/>
      <c r="O12" s="237"/>
      <c r="P12" s="282">
        <v>839.864</v>
      </c>
      <c r="Q12" s="237"/>
      <c r="R12" s="237"/>
      <c r="S12" s="237"/>
      <c r="T12" s="237"/>
      <c r="U12" s="237"/>
      <c r="V12" s="237"/>
      <c r="W12" s="237"/>
      <c r="X12" s="237"/>
      <c r="Y12" s="237"/>
      <c r="Z12" s="54"/>
      <c r="AA12" s="243">
        <f>SUM(LARGE(AB12:AK12,{1,2,3,4,5,6}))</f>
        <v>1638.864</v>
      </c>
      <c r="AB12" s="243">
        <f t="shared" si="1"/>
        <v>839.864</v>
      </c>
      <c r="AC12" s="243">
        <f t="shared" si="2"/>
        <v>799</v>
      </c>
      <c r="AD12" s="243">
        <f t="shared" si="3"/>
        <v>0</v>
      </c>
      <c r="AE12" s="243">
        <f t="shared" si="7"/>
        <v>0</v>
      </c>
      <c r="AF12" s="243">
        <f t="shared" si="8"/>
        <v>0</v>
      </c>
      <c r="AG12" s="243">
        <f t="shared" si="9"/>
        <v>0</v>
      </c>
      <c r="AH12" s="243">
        <f t="shared" si="4"/>
        <v>0</v>
      </c>
      <c r="AI12" s="243">
        <f t="shared" si="5"/>
        <v>0</v>
      </c>
      <c r="AJ12" s="243">
        <f t="shared" si="6"/>
        <v>0</v>
      </c>
    </row>
    <row r="13" spans="1:36" s="70" customFormat="1" ht="15">
      <c r="A13" s="53">
        <v>10</v>
      </c>
      <c r="B13" s="53" t="s">
        <v>965</v>
      </c>
      <c r="C13" s="53" t="s">
        <v>966</v>
      </c>
      <c r="D13" s="53"/>
      <c r="E13" s="53" t="s">
        <v>49</v>
      </c>
      <c r="F13" s="333" t="s">
        <v>967</v>
      </c>
      <c r="G13" s="53">
        <v>1</v>
      </c>
      <c r="H13" s="53">
        <v>1</v>
      </c>
      <c r="I13" s="53">
        <v>1</v>
      </c>
      <c r="J13" s="237">
        <v>1000</v>
      </c>
      <c r="K13" s="237"/>
      <c r="L13" s="349">
        <v>1000</v>
      </c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54"/>
      <c r="AA13" s="243">
        <f>SUM(LARGE(AB13:AK13,{1,2,3,4,5,6}))</f>
        <v>1000</v>
      </c>
      <c r="AB13" s="243">
        <f t="shared" si="1"/>
        <v>1000</v>
      </c>
      <c r="AC13" s="243">
        <f t="shared" si="2"/>
        <v>0</v>
      </c>
      <c r="AD13" s="243">
        <f t="shared" si="3"/>
        <v>0</v>
      </c>
      <c r="AE13" s="243">
        <f t="shared" si="7"/>
        <v>0</v>
      </c>
      <c r="AF13" s="243">
        <f t="shared" si="8"/>
        <v>0</v>
      </c>
      <c r="AG13" s="243">
        <f t="shared" si="9"/>
        <v>0</v>
      </c>
      <c r="AH13" s="243">
        <f t="shared" si="4"/>
        <v>0</v>
      </c>
      <c r="AI13" s="243">
        <f t="shared" si="5"/>
        <v>0</v>
      </c>
      <c r="AJ13" s="243">
        <f t="shared" si="6"/>
        <v>0</v>
      </c>
    </row>
    <row r="14" spans="1:36" s="70" customFormat="1" ht="15">
      <c r="A14" s="53">
        <v>11</v>
      </c>
      <c r="B14" s="23" t="s">
        <v>179</v>
      </c>
      <c r="C14" s="169" t="s">
        <v>1078</v>
      </c>
      <c r="D14" s="53"/>
      <c r="E14" s="169" t="s">
        <v>1079</v>
      </c>
      <c r="F14" s="278"/>
      <c r="G14" s="53">
        <v>1</v>
      </c>
      <c r="H14" s="53">
        <v>1</v>
      </c>
      <c r="I14" s="53">
        <v>1</v>
      </c>
      <c r="J14" s="237">
        <v>1000</v>
      </c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9">
        <v>1000</v>
      </c>
      <c r="Z14" s="54"/>
      <c r="AA14" s="243">
        <f>SUM(LARGE(AB14:AK14,{1,2,3,4,5,6}))</f>
        <v>1000</v>
      </c>
      <c r="AB14" s="243">
        <f t="shared" si="1"/>
        <v>0</v>
      </c>
      <c r="AC14" s="243">
        <f t="shared" si="2"/>
        <v>0</v>
      </c>
      <c r="AD14" s="243">
        <f t="shared" si="3"/>
        <v>0</v>
      </c>
      <c r="AE14" s="243">
        <f t="shared" si="7"/>
        <v>1000</v>
      </c>
      <c r="AF14" s="243">
        <f t="shared" si="8"/>
        <v>0</v>
      </c>
      <c r="AG14" s="243">
        <f t="shared" si="9"/>
        <v>0</v>
      </c>
      <c r="AH14" s="243">
        <f t="shared" si="4"/>
        <v>0</v>
      </c>
      <c r="AI14" s="243">
        <f t="shared" si="5"/>
        <v>0</v>
      </c>
      <c r="AJ14" s="243">
        <f t="shared" si="6"/>
        <v>0</v>
      </c>
    </row>
    <row r="15" spans="1:36" s="70" customFormat="1" ht="15">
      <c r="A15" s="53">
        <v>12</v>
      </c>
      <c r="B15" s="53" t="s">
        <v>1081</v>
      </c>
      <c r="C15" s="53" t="s">
        <v>388</v>
      </c>
      <c r="D15" s="53"/>
      <c r="E15" s="53" t="s">
        <v>1079</v>
      </c>
      <c r="F15" s="278"/>
      <c r="G15" s="53">
        <v>1</v>
      </c>
      <c r="H15" s="53">
        <v>1</v>
      </c>
      <c r="I15" s="53">
        <v>1</v>
      </c>
      <c r="J15" s="237">
        <v>984.5</v>
      </c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9">
        <v>984.5</v>
      </c>
      <c r="Z15" s="54"/>
      <c r="AA15" s="243">
        <f>SUM(LARGE(AB15:AK15,{1,2,3,4,5,6}))</f>
        <v>984.5</v>
      </c>
      <c r="AB15" s="243">
        <f t="shared" si="1"/>
        <v>0</v>
      </c>
      <c r="AC15" s="243">
        <f t="shared" si="2"/>
        <v>0</v>
      </c>
      <c r="AD15" s="243">
        <f t="shared" si="3"/>
        <v>0</v>
      </c>
      <c r="AE15" s="243">
        <f t="shared" si="7"/>
        <v>984.5</v>
      </c>
      <c r="AF15" s="243">
        <f t="shared" si="8"/>
        <v>0</v>
      </c>
      <c r="AG15" s="243">
        <f t="shared" si="9"/>
        <v>0</v>
      </c>
      <c r="AH15" s="243">
        <f t="shared" si="4"/>
        <v>0</v>
      </c>
      <c r="AI15" s="243">
        <f t="shared" si="5"/>
        <v>0</v>
      </c>
      <c r="AJ15" s="243">
        <f t="shared" si="6"/>
        <v>0</v>
      </c>
    </row>
    <row r="16" spans="1:36" s="70" customFormat="1" ht="15">
      <c r="A16" s="53">
        <v>13</v>
      </c>
      <c r="B16" s="53" t="s">
        <v>181</v>
      </c>
      <c r="C16" s="53" t="s">
        <v>1072</v>
      </c>
      <c r="D16" s="53"/>
      <c r="E16" s="53" t="s">
        <v>1073</v>
      </c>
      <c r="F16" s="53"/>
      <c r="G16" s="53">
        <v>1</v>
      </c>
      <c r="H16" s="53">
        <v>1</v>
      </c>
      <c r="I16" s="53">
        <v>1</v>
      </c>
      <c r="J16" s="237">
        <v>980.548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375">
        <v>980.548</v>
      </c>
      <c r="V16" s="237"/>
      <c r="W16" s="237"/>
      <c r="X16" s="237"/>
      <c r="Y16" s="237"/>
      <c r="Z16" s="54"/>
      <c r="AA16" s="243">
        <f>SUM(LARGE(AB16:AK16,{1,2,3,4,5,6}))</f>
        <v>980.548</v>
      </c>
      <c r="AB16" s="243">
        <f t="shared" si="1"/>
        <v>0</v>
      </c>
      <c r="AC16" s="243">
        <f t="shared" si="2"/>
        <v>0</v>
      </c>
      <c r="AD16" s="243">
        <f t="shared" si="3"/>
        <v>0</v>
      </c>
      <c r="AE16" s="243">
        <f t="shared" si="7"/>
        <v>980.548</v>
      </c>
      <c r="AF16" s="243">
        <f t="shared" si="8"/>
        <v>0</v>
      </c>
      <c r="AG16" s="243">
        <f t="shared" si="9"/>
        <v>0</v>
      </c>
      <c r="AH16" s="243">
        <f t="shared" si="4"/>
        <v>0</v>
      </c>
      <c r="AI16" s="243">
        <f t="shared" si="5"/>
        <v>0</v>
      </c>
      <c r="AJ16" s="243">
        <f t="shared" si="6"/>
        <v>0</v>
      </c>
    </row>
    <row r="17" spans="1:36" s="70" customFormat="1" ht="15">
      <c r="A17" s="53">
        <v>15</v>
      </c>
      <c r="B17" s="53" t="s">
        <v>578</v>
      </c>
      <c r="C17" s="53" t="s">
        <v>711</v>
      </c>
      <c r="D17" s="53"/>
      <c r="E17" s="53"/>
      <c r="F17" s="149"/>
      <c r="G17" s="48">
        <v>1</v>
      </c>
      <c r="H17" s="48">
        <v>1</v>
      </c>
      <c r="I17" s="48">
        <v>1</v>
      </c>
      <c r="J17" s="237">
        <v>977.201</v>
      </c>
      <c r="K17" s="237"/>
      <c r="L17" s="237"/>
      <c r="M17" s="237"/>
      <c r="N17" s="237"/>
      <c r="O17" s="237"/>
      <c r="P17" s="282">
        <v>977.201</v>
      </c>
      <c r="Q17" s="237"/>
      <c r="R17" s="237"/>
      <c r="S17" s="237"/>
      <c r="T17" s="237"/>
      <c r="U17" s="237"/>
      <c r="V17" s="237"/>
      <c r="W17" s="237"/>
      <c r="X17" s="237"/>
      <c r="Y17" s="237"/>
      <c r="Z17" s="54"/>
      <c r="AA17" s="243">
        <f>SUM(LARGE(AB17:AK17,{1,2,3,4,5,6}))</f>
        <v>977.201</v>
      </c>
      <c r="AB17" s="243">
        <f t="shared" si="1"/>
        <v>977.201</v>
      </c>
      <c r="AC17" s="243">
        <f t="shared" si="2"/>
        <v>0</v>
      </c>
      <c r="AD17" s="243">
        <f t="shared" si="3"/>
        <v>0</v>
      </c>
      <c r="AE17" s="243">
        <f t="shared" si="7"/>
        <v>0</v>
      </c>
      <c r="AF17" s="243">
        <f t="shared" si="8"/>
        <v>0</v>
      </c>
      <c r="AG17" s="243">
        <f t="shared" si="9"/>
        <v>0</v>
      </c>
      <c r="AH17" s="243">
        <f t="shared" si="4"/>
        <v>0</v>
      </c>
      <c r="AI17" s="243">
        <f t="shared" si="5"/>
        <v>0</v>
      </c>
      <c r="AJ17" s="243">
        <f t="shared" si="6"/>
        <v>0</v>
      </c>
    </row>
    <row r="18" spans="1:36" s="70" customFormat="1" ht="15">
      <c r="A18" s="53">
        <v>16</v>
      </c>
      <c r="B18" s="53" t="s">
        <v>1082</v>
      </c>
      <c r="C18" s="53" t="s">
        <v>1083</v>
      </c>
      <c r="D18" s="53"/>
      <c r="E18" s="53" t="s">
        <v>49</v>
      </c>
      <c r="F18" s="379" t="s">
        <v>1084</v>
      </c>
      <c r="G18" s="53">
        <v>1</v>
      </c>
      <c r="H18" s="53">
        <v>1</v>
      </c>
      <c r="I18" s="53">
        <v>1</v>
      </c>
      <c r="J18" s="237">
        <v>975.119</v>
      </c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9">
        <v>975.119</v>
      </c>
      <c r="Z18" s="54"/>
      <c r="AA18" s="243">
        <f>SUM(LARGE(AB18:AK18,{1,2,3,4,5,6}))</f>
        <v>975.119</v>
      </c>
      <c r="AB18" s="243">
        <f t="shared" si="1"/>
        <v>0</v>
      </c>
      <c r="AC18" s="243">
        <f t="shared" si="2"/>
        <v>0</v>
      </c>
      <c r="AD18" s="243">
        <f t="shared" si="3"/>
        <v>0</v>
      </c>
      <c r="AE18" s="243">
        <f t="shared" si="7"/>
        <v>975.119</v>
      </c>
      <c r="AF18" s="243">
        <f t="shared" si="8"/>
        <v>0</v>
      </c>
      <c r="AG18" s="243">
        <f t="shared" si="9"/>
        <v>0</v>
      </c>
      <c r="AH18" s="243">
        <f t="shared" si="4"/>
        <v>0</v>
      </c>
      <c r="AI18" s="243">
        <f t="shared" si="5"/>
        <v>0</v>
      </c>
      <c r="AJ18" s="243">
        <f t="shared" si="6"/>
        <v>0</v>
      </c>
    </row>
    <row r="19" spans="1:36" s="70" customFormat="1" ht="15">
      <c r="A19" s="53">
        <v>17</v>
      </c>
      <c r="B19" s="169" t="s">
        <v>948</v>
      </c>
      <c r="C19" s="169" t="s">
        <v>1085</v>
      </c>
      <c r="D19" s="53"/>
      <c r="E19" s="169" t="s">
        <v>654</v>
      </c>
      <c r="F19" s="148"/>
      <c r="G19" s="53">
        <v>1</v>
      </c>
      <c r="H19" s="53">
        <v>1</v>
      </c>
      <c r="I19" s="53">
        <v>1</v>
      </c>
      <c r="J19" s="237">
        <v>968.963</v>
      </c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9">
        <v>968.963</v>
      </c>
      <c r="Z19" s="54"/>
      <c r="AA19" s="243">
        <f>SUM(LARGE(AB19:AK19,{1,2,3,4,5,6}))</f>
        <v>968.963</v>
      </c>
      <c r="AB19" s="243">
        <f t="shared" si="1"/>
        <v>0</v>
      </c>
      <c r="AC19" s="243">
        <f t="shared" si="2"/>
        <v>0</v>
      </c>
      <c r="AD19" s="243">
        <f t="shared" si="3"/>
        <v>0</v>
      </c>
      <c r="AE19" s="243">
        <f t="shared" si="7"/>
        <v>968.963</v>
      </c>
      <c r="AF19" s="243">
        <f t="shared" si="8"/>
        <v>0</v>
      </c>
      <c r="AG19" s="243">
        <f t="shared" si="9"/>
        <v>0</v>
      </c>
      <c r="AH19" s="243">
        <f t="shared" si="4"/>
        <v>0</v>
      </c>
      <c r="AI19" s="243">
        <f t="shared" si="5"/>
        <v>0</v>
      </c>
      <c r="AJ19" s="243">
        <f t="shared" si="6"/>
        <v>0</v>
      </c>
    </row>
    <row r="20" spans="1:36" s="70" customFormat="1" ht="15">
      <c r="A20" s="53">
        <v>18</v>
      </c>
      <c r="B20" s="53" t="s">
        <v>621</v>
      </c>
      <c r="C20" s="53" t="s">
        <v>1086</v>
      </c>
      <c r="D20" s="53"/>
      <c r="E20" s="53" t="s">
        <v>49</v>
      </c>
      <c r="F20" s="148"/>
      <c r="G20" s="53">
        <v>1</v>
      </c>
      <c r="H20" s="53">
        <v>1</v>
      </c>
      <c r="I20" s="53">
        <v>1</v>
      </c>
      <c r="J20" s="237">
        <v>926.559</v>
      </c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9">
        <v>926.559</v>
      </c>
      <c r="Z20" s="54"/>
      <c r="AA20" s="243">
        <f>SUM(LARGE(AB20:AK20,{1,2,3,4,5,6}))</f>
        <v>926.559</v>
      </c>
      <c r="AB20" s="243">
        <f t="shared" si="1"/>
        <v>0</v>
      </c>
      <c r="AC20" s="243">
        <f t="shared" si="2"/>
        <v>0</v>
      </c>
      <c r="AD20" s="243">
        <f t="shared" si="3"/>
        <v>0</v>
      </c>
      <c r="AE20" s="243">
        <f t="shared" si="7"/>
        <v>926.559</v>
      </c>
      <c r="AF20" s="243">
        <f t="shared" si="8"/>
        <v>0</v>
      </c>
      <c r="AG20" s="243">
        <f t="shared" si="9"/>
        <v>0</v>
      </c>
      <c r="AH20" s="243">
        <f t="shared" si="4"/>
        <v>0</v>
      </c>
      <c r="AI20" s="243">
        <f t="shared" si="5"/>
        <v>0</v>
      </c>
      <c r="AJ20" s="243">
        <f t="shared" si="6"/>
        <v>0</v>
      </c>
    </row>
    <row r="21" spans="1:36" s="70" customFormat="1" ht="15">
      <c r="A21" s="53">
        <v>19</v>
      </c>
      <c r="B21" s="53" t="s">
        <v>672</v>
      </c>
      <c r="C21" s="53" t="s">
        <v>374</v>
      </c>
      <c r="D21" s="53"/>
      <c r="E21" s="53"/>
      <c r="F21" s="53"/>
      <c r="G21" s="53">
        <v>1</v>
      </c>
      <c r="H21" s="53">
        <v>1</v>
      </c>
      <c r="I21" s="53">
        <v>1</v>
      </c>
      <c r="J21" s="237">
        <v>911.802</v>
      </c>
      <c r="K21" s="237"/>
      <c r="L21" s="237"/>
      <c r="M21" s="237"/>
      <c r="N21" s="237"/>
      <c r="O21" s="237"/>
      <c r="P21" s="237"/>
      <c r="Q21" s="237"/>
      <c r="R21" s="237"/>
      <c r="S21" s="237"/>
      <c r="T21" s="352">
        <v>911.802</v>
      </c>
      <c r="U21" s="237"/>
      <c r="V21" s="237"/>
      <c r="W21" s="237"/>
      <c r="X21" s="237"/>
      <c r="Y21" s="237"/>
      <c r="Z21" s="54"/>
      <c r="AA21" s="243">
        <f>SUM(LARGE(AB21:AK21,{1,2,3,4,5,6}))</f>
        <v>911.802</v>
      </c>
      <c r="AB21" s="243">
        <f t="shared" si="1"/>
        <v>0</v>
      </c>
      <c r="AC21" s="243">
        <f t="shared" si="2"/>
        <v>0</v>
      </c>
      <c r="AD21" s="243">
        <f t="shared" si="3"/>
        <v>0</v>
      </c>
      <c r="AE21" s="243">
        <f t="shared" si="7"/>
        <v>911.802</v>
      </c>
      <c r="AF21" s="243">
        <f t="shared" si="8"/>
        <v>0</v>
      </c>
      <c r="AG21" s="243">
        <f t="shared" si="9"/>
        <v>0</v>
      </c>
      <c r="AH21" s="243">
        <f t="shared" si="4"/>
        <v>0</v>
      </c>
      <c r="AI21" s="243">
        <f t="shared" si="5"/>
        <v>0</v>
      </c>
      <c r="AJ21" s="243">
        <f t="shared" si="6"/>
        <v>0</v>
      </c>
    </row>
    <row r="22" spans="1:36" s="70" customFormat="1" ht="15">
      <c r="A22" s="53">
        <v>20</v>
      </c>
      <c r="B22" s="53" t="s">
        <v>672</v>
      </c>
      <c r="C22" s="53" t="s">
        <v>1087</v>
      </c>
      <c r="D22" s="53"/>
      <c r="E22" s="53" t="s">
        <v>1079</v>
      </c>
      <c r="F22" s="149"/>
      <c r="G22" s="53">
        <v>1</v>
      </c>
      <c r="H22" s="53">
        <v>1</v>
      </c>
      <c r="I22" s="53">
        <v>1</v>
      </c>
      <c r="J22" s="237">
        <v>883.877</v>
      </c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9">
        <v>883.877</v>
      </c>
      <c r="Z22" s="54"/>
      <c r="AA22" s="243">
        <f>SUM(LARGE(AB22:AK22,{1,2,3,4,5,6}))</f>
        <v>883.877</v>
      </c>
      <c r="AB22" s="243">
        <f t="shared" si="1"/>
        <v>0</v>
      </c>
      <c r="AC22" s="243">
        <f t="shared" si="2"/>
        <v>0</v>
      </c>
      <c r="AD22" s="243">
        <f t="shared" si="3"/>
        <v>0</v>
      </c>
      <c r="AE22" s="243">
        <f t="shared" si="7"/>
        <v>883.877</v>
      </c>
      <c r="AF22" s="243">
        <f t="shared" si="8"/>
        <v>0</v>
      </c>
      <c r="AG22" s="243">
        <f t="shared" si="9"/>
        <v>0</v>
      </c>
      <c r="AH22" s="243">
        <f t="shared" si="4"/>
        <v>0</v>
      </c>
      <c r="AI22" s="243">
        <f t="shared" si="5"/>
        <v>0</v>
      </c>
      <c r="AJ22" s="243">
        <f t="shared" si="6"/>
        <v>0</v>
      </c>
    </row>
    <row r="23" spans="1:36" s="70" customFormat="1" ht="15">
      <c r="A23" s="53">
        <v>21</v>
      </c>
      <c r="B23" s="53" t="s">
        <v>175</v>
      </c>
      <c r="C23" s="53" t="s">
        <v>716</v>
      </c>
      <c r="D23" s="53"/>
      <c r="E23" s="53"/>
      <c r="F23" s="148"/>
      <c r="G23" s="53">
        <v>1</v>
      </c>
      <c r="H23" s="48">
        <v>1</v>
      </c>
      <c r="I23" s="48">
        <v>1</v>
      </c>
      <c r="J23" s="237">
        <v>871.058</v>
      </c>
      <c r="K23" s="237"/>
      <c r="L23" s="237"/>
      <c r="M23" s="237"/>
      <c r="N23" s="237"/>
      <c r="O23" s="237"/>
      <c r="P23" s="282">
        <v>871.058</v>
      </c>
      <c r="Q23" s="237"/>
      <c r="R23" s="237"/>
      <c r="S23" s="237"/>
      <c r="T23" s="237"/>
      <c r="U23" s="237"/>
      <c r="V23" s="237"/>
      <c r="W23" s="237"/>
      <c r="X23" s="237"/>
      <c r="Y23" s="237"/>
      <c r="Z23" s="54"/>
      <c r="AA23" s="243">
        <f>SUM(LARGE(AB23:AK23,{1,2,3,4,5,6}))</f>
        <v>871.058</v>
      </c>
      <c r="AB23" s="243">
        <f t="shared" si="1"/>
        <v>871.058</v>
      </c>
      <c r="AC23" s="243">
        <f t="shared" si="2"/>
        <v>0</v>
      </c>
      <c r="AD23" s="243">
        <f t="shared" si="3"/>
        <v>0</v>
      </c>
      <c r="AE23" s="243">
        <f t="shared" si="7"/>
        <v>0</v>
      </c>
      <c r="AF23" s="243">
        <f t="shared" si="8"/>
        <v>0</v>
      </c>
      <c r="AG23" s="243">
        <f t="shared" si="9"/>
        <v>0</v>
      </c>
      <c r="AH23" s="243">
        <f t="shared" si="4"/>
        <v>0</v>
      </c>
      <c r="AI23" s="243">
        <f t="shared" si="5"/>
        <v>0</v>
      </c>
      <c r="AJ23" s="243">
        <f t="shared" si="6"/>
        <v>0</v>
      </c>
    </row>
    <row r="24" spans="1:36" s="70" customFormat="1" ht="15">
      <c r="A24" s="53">
        <v>22</v>
      </c>
      <c r="B24" s="53" t="s">
        <v>180</v>
      </c>
      <c r="C24" s="53" t="s">
        <v>80</v>
      </c>
      <c r="D24" s="53"/>
      <c r="E24" s="48"/>
      <c r="F24" s="370"/>
      <c r="G24" s="48">
        <v>1</v>
      </c>
      <c r="H24" s="48">
        <v>1</v>
      </c>
      <c r="I24" s="48">
        <v>1</v>
      </c>
      <c r="J24" s="237">
        <v>853</v>
      </c>
      <c r="K24" s="225">
        <v>853</v>
      </c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54"/>
      <c r="AA24" s="243">
        <f>SUM(LARGE(AB24:AK24,{1,2,3,4,5,6}))</f>
        <v>853</v>
      </c>
      <c r="AB24" s="243">
        <f t="shared" si="1"/>
        <v>853</v>
      </c>
      <c r="AC24" s="243">
        <f t="shared" si="2"/>
        <v>0</v>
      </c>
      <c r="AD24" s="243">
        <f t="shared" si="3"/>
        <v>0</v>
      </c>
      <c r="AE24" s="243">
        <f t="shared" si="7"/>
        <v>0</v>
      </c>
      <c r="AF24" s="243">
        <f t="shared" si="8"/>
        <v>0</v>
      </c>
      <c r="AG24" s="243">
        <f t="shared" si="9"/>
        <v>0</v>
      </c>
      <c r="AH24" s="243">
        <f t="shared" si="4"/>
        <v>0</v>
      </c>
      <c r="AI24" s="243">
        <f t="shared" si="5"/>
        <v>0</v>
      </c>
      <c r="AJ24" s="243">
        <f t="shared" si="6"/>
        <v>0</v>
      </c>
    </row>
    <row r="25" spans="1:36" s="70" customFormat="1" ht="15">
      <c r="A25" s="53">
        <v>23</v>
      </c>
      <c r="B25" s="169" t="s">
        <v>402</v>
      </c>
      <c r="C25" s="169" t="s">
        <v>750</v>
      </c>
      <c r="D25" s="53"/>
      <c r="E25" s="169"/>
      <c r="F25" s="350" t="s">
        <v>751</v>
      </c>
      <c r="G25" s="53">
        <v>1</v>
      </c>
      <c r="H25" s="53">
        <v>1</v>
      </c>
      <c r="I25" s="53">
        <v>1</v>
      </c>
      <c r="J25" s="237">
        <v>841.134</v>
      </c>
      <c r="K25" s="237"/>
      <c r="L25" s="237"/>
      <c r="M25" s="237"/>
      <c r="N25" s="237"/>
      <c r="O25" s="237"/>
      <c r="P25" s="237"/>
      <c r="Q25" s="237"/>
      <c r="R25" s="237"/>
      <c r="S25" s="293">
        <v>841.134</v>
      </c>
      <c r="T25" s="237"/>
      <c r="U25" s="237"/>
      <c r="V25" s="237"/>
      <c r="W25" s="237"/>
      <c r="X25" s="237"/>
      <c r="Y25" s="237"/>
      <c r="Z25" s="54"/>
      <c r="AA25" s="243">
        <f>SUM(LARGE(AB25:AK25,{1,2,3,4,5,6}))</f>
        <v>841.134</v>
      </c>
      <c r="AB25" s="243">
        <f t="shared" si="1"/>
        <v>841.134</v>
      </c>
      <c r="AC25" s="243">
        <f t="shared" si="2"/>
        <v>0</v>
      </c>
      <c r="AD25" s="243">
        <f t="shared" si="3"/>
        <v>0</v>
      </c>
      <c r="AE25" s="243">
        <f t="shared" si="7"/>
        <v>0</v>
      </c>
      <c r="AF25" s="243">
        <f t="shared" si="8"/>
        <v>0</v>
      </c>
      <c r="AG25" s="243">
        <f t="shared" si="9"/>
        <v>0</v>
      </c>
      <c r="AH25" s="243">
        <f t="shared" si="4"/>
        <v>0</v>
      </c>
      <c r="AI25" s="243">
        <f t="shared" si="5"/>
        <v>0</v>
      </c>
      <c r="AJ25" s="243">
        <f t="shared" si="6"/>
        <v>0</v>
      </c>
    </row>
    <row r="26" spans="1:36" s="70" customFormat="1" ht="15">
      <c r="A26" s="53">
        <v>24</v>
      </c>
      <c r="B26" s="53" t="s">
        <v>1088</v>
      </c>
      <c r="C26" s="53" t="s">
        <v>1089</v>
      </c>
      <c r="D26" s="53"/>
      <c r="E26" s="53" t="s">
        <v>1090</v>
      </c>
      <c r="F26" s="149"/>
      <c r="G26" s="53">
        <v>1</v>
      </c>
      <c r="H26" s="53">
        <v>1</v>
      </c>
      <c r="I26" s="53" t="s">
        <v>1091</v>
      </c>
      <c r="J26" s="237">
        <v>794.993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9">
        <v>794.993</v>
      </c>
      <c r="Z26" s="54"/>
      <c r="AA26" s="243">
        <f>SUM(LARGE(AB26:AK26,{1,2,3,4,5,6}))</f>
        <v>794.993</v>
      </c>
      <c r="AB26" s="243">
        <f t="shared" si="1"/>
        <v>0</v>
      </c>
      <c r="AC26" s="243">
        <f t="shared" si="2"/>
        <v>0</v>
      </c>
      <c r="AD26" s="243">
        <f t="shared" si="3"/>
        <v>0</v>
      </c>
      <c r="AE26" s="243">
        <f t="shared" si="7"/>
        <v>794.993</v>
      </c>
      <c r="AF26" s="243">
        <f t="shared" si="8"/>
        <v>0</v>
      </c>
      <c r="AG26" s="243">
        <f t="shared" si="9"/>
        <v>0</v>
      </c>
      <c r="AH26" s="243">
        <f t="shared" si="4"/>
        <v>0</v>
      </c>
      <c r="AI26" s="243">
        <f t="shared" si="5"/>
        <v>0</v>
      </c>
      <c r="AJ26" s="243">
        <f t="shared" si="6"/>
        <v>0</v>
      </c>
    </row>
    <row r="27" spans="1:36" s="70" customFormat="1" ht="15">
      <c r="A27" s="53">
        <v>25</v>
      </c>
      <c r="B27" s="53" t="s">
        <v>708</v>
      </c>
      <c r="C27" s="53" t="s">
        <v>978</v>
      </c>
      <c r="D27" s="53"/>
      <c r="E27" s="53" t="s">
        <v>979</v>
      </c>
      <c r="F27" s="53"/>
      <c r="G27" s="53">
        <v>1</v>
      </c>
      <c r="H27" s="53">
        <v>1</v>
      </c>
      <c r="I27" s="53">
        <v>1</v>
      </c>
      <c r="J27" s="237">
        <v>752.991</v>
      </c>
      <c r="K27" s="237"/>
      <c r="L27" s="237"/>
      <c r="M27" s="237"/>
      <c r="N27" s="237"/>
      <c r="O27" s="237"/>
      <c r="P27" s="237"/>
      <c r="Q27" s="237"/>
      <c r="R27" s="237"/>
      <c r="S27" s="237"/>
      <c r="T27" s="352">
        <v>752.991</v>
      </c>
      <c r="U27" s="237"/>
      <c r="V27" s="237"/>
      <c r="W27" s="237"/>
      <c r="X27" s="237"/>
      <c r="Y27" s="237"/>
      <c r="Z27" s="54"/>
      <c r="AA27" s="243">
        <f>SUM(LARGE(AB27:AK27,{1,2,3,4,5,6}))</f>
        <v>752.991</v>
      </c>
      <c r="AB27" s="243">
        <f t="shared" si="1"/>
        <v>0</v>
      </c>
      <c r="AC27" s="243">
        <f t="shared" si="2"/>
        <v>0</v>
      </c>
      <c r="AD27" s="243">
        <f t="shared" si="3"/>
        <v>0</v>
      </c>
      <c r="AE27" s="243">
        <f t="shared" si="7"/>
        <v>752.991</v>
      </c>
      <c r="AF27" s="243">
        <f t="shared" si="8"/>
        <v>0</v>
      </c>
      <c r="AG27" s="243">
        <f t="shared" si="9"/>
        <v>0</v>
      </c>
      <c r="AH27" s="243">
        <f t="shared" si="4"/>
        <v>0</v>
      </c>
      <c r="AI27" s="243">
        <f t="shared" si="5"/>
        <v>0</v>
      </c>
      <c r="AJ27" s="243">
        <f t="shared" si="6"/>
        <v>0</v>
      </c>
    </row>
    <row r="28" spans="1:36" s="70" customFormat="1" ht="15">
      <c r="A28" s="53">
        <v>26</v>
      </c>
      <c r="B28" s="53" t="s">
        <v>980</v>
      </c>
      <c r="C28" s="53" t="s">
        <v>981</v>
      </c>
      <c r="D28" s="53"/>
      <c r="E28" s="53" t="s">
        <v>979</v>
      </c>
      <c r="F28" s="53"/>
      <c r="G28" s="53">
        <v>1</v>
      </c>
      <c r="H28" s="53">
        <v>1</v>
      </c>
      <c r="I28" s="53">
        <v>1</v>
      </c>
      <c r="J28" s="237">
        <v>674.653</v>
      </c>
      <c r="K28" s="237"/>
      <c r="L28" s="237"/>
      <c r="M28" s="237"/>
      <c r="N28" s="237"/>
      <c r="O28" s="237"/>
      <c r="P28" s="237"/>
      <c r="Q28" s="237"/>
      <c r="R28" s="237"/>
      <c r="S28" s="237"/>
      <c r="T28" s="352">
        <v>674.653</v>
      </c>
      <c r="U28" s="237"/>
      <c r="V28" s="237"/>
      <c r="W28" s="237"/>
      <c r="X28" s="237"/>
      <c r="Y28" s="237"/>
      <c r="Z28" s="54"/>
      <c r="AA28" s="243">
        <f>SUM(LARGE(AB28:AK28,{1,2,3,4,5,6}))</f>
        <v>674.653</v>
      </c>
      <c r="AB28" s="243">
        <f t="shared" si="1"/>
        <v>0</v>
      </c>
      <c r="AC28" s="243">
        <f t="shared" si="2"/>
        <v>0</v>
      </c>
      <c r="AD28" s="243">
        <f t="shared" si="3"/>
        <v>0</v>
      </c>
      <c r="AE28" s="243">
        <f t="shared" si="7"/>
        <v>674.653</v>
      </c>
      <c r="AF28" s="243">
        <f t="shared" si="8"/>
        <v>0</v>
      </c>
      <c r="AG28" s="243">
        <f t="shared" si="9"/>
        <v>0</v>
      </c>
      <c r="AH28" s="243">
        <f t="shared" si="4"/>
        <v>0</v>
      </c>
      <c r="AI28" s="243">
        <f t="shared" si="5"/>
        <v>0</v>
      </c>
      <c r="AJ28" s="243">
        <f t="shared" si="6"/>
        <v>0</v>
      </c>
    </row>
    <row r="29" spans="1:36" s="70" customFormat="1" ht="15">
      <c r="A29" s="53">
        <v>27</v>
      </c>
      <c r="B29" s="53"/>
      <c r="C29" s="53"/>
      <c r="D29" s="53"/>
      <c r="E29" s="53"/>
      <c r="F29" s="149"/>
      <c r="G29" s="53"/>
      <c r="H29" s="53"/>
      <c r="I29" s="53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54"/>
      <c r="AA29" s="243">
        <f>SUM(LARGE(AB29:AK29,{1,2,3,4,5,6}))</f>
        <v>0</v>
      </c>
      <c r="AB29" s="243">
        <f t="shared" si="1"/>
        <v>0</v>
      </c>
      <c r="AC29" s="243">
        <f t="shared" si="2"/>
        <v>0</v>
      </c>
      <c r="AD29" s="243">
        <f t="shared" si="3"/>
        <v>0</v>
      </c>
      <c r="AE29" s="243">
        <f t="shared" si="7"/>
        <v>0</v>
      </c>
      <c r="AF29" s="243">
        <f t="shared" si="8"/>
        <v>0</v>
      </c>
      <c r="AG29" s="243">
        <f t="shared" si="9"/>
        <v>0</v>
      </c>
      <c r="AH29" s="243">
        <f t="shared" si="4"/>
        <v>0</v>
      </c>
      <c r="AI29" s="243">
        <f t="shared" si="5"/>
        <v>0</v>
      </c>
      <c r="AJ29" s="243">
        <f t="shared" si="6"/>
        <v>0</v>
      </c>
    </row>
    <row r="30" spans="1:36" s="70" customFormat="1" ht="15">
      <c r="A30" s="53"/>
      <c r="B30" s="53"/>
      <c r="C30" s="53"/>
      <c r="D30" s="53"/>
      <c r="E30" s="53"/>
      <c r="F30" s="148"/>
      <c r="G30" s="53"/>
      <c r="H30" s="53"/>
      <c r="I30" s="53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54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</row>
    <row r="31" spans="1:36" s="70" customFormat="1" ht="15">
      <c r="A31" s="53"/>
      <c r="B31" s="53"/>
      <c r="C31" s="53"/>
      <c r="D31" s="53"/>
      <c r="E31" s="53"/>
      <c r="F31" s="53"/>
      <c r="G31" s="53"/>
      <c r="H31" s="53"/>
      <c r="I31" s="53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54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</row>
    <row r="32" spans="1:36" s="70" customFormat="1" ht="15">
      <c r="A32" s="53"/>
      <c r="B32" s="53"/>
      <c r="C32" s="53"/>
      <c r="D32" s="53"/>
      <c r="E32" s="53"/>
      <c r="F32" s="53"/>
      <c r="G32" s="53"/>
      <c r="H32" s="53"/>
      <c r="I32" s="53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54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</row>
    <row r="33" spans="1:36" s="70" customFormat="1" ht="15">
      <c r="A33" s="53"/>
      <c r="B33" s="53"/>
      <c r="C33" s="53"/>
      <c r="D33" s="53"/>
      <c r="E33" s="53"/>
      <c r="F33" s="53"/>
      <c r="G33" s="53"/>
      <c r="H33" s="53"/>
      <c r="I33" s="53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54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</row>
    <row r="34" spans="1:26" s="70" customFormat="1" ht="15">
      <c r="A34" s="53"/>
      <c r="B34" s="53"/>
      <c r="C34" s="53"/>
      <c r="D34" s="53"/>
      <c r="E34" s="53"/>
      <c r="F34" s="53"/>
      <c r="G34" s="53"/>
      <c r="H34" s="53"/>
      <c r="I34" s="53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54"/>
    </row>
    <row r="35" spans="1:26" s="70" customFormat="1" ht="15">
      <c r="A35" s="53"/>
      <c r="B35" s="53"/>
      <c r="C35" s="53"/>
      <c r="D35" s="53"/>
      <c r="E35" s="53"/>
      <c r="G35" s="53"/>
      <c r="H35" s="53"/>
      <c r="I35" s="53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54"/>
    </row>
    <row r="36" spans="10:26" s="70" customFormat="1" ht="15"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71"/>
    </row>
    <row r="37" spans="10:26" s="70" customFormat="1" ht="15"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71"/>
    </row>
    <row r="38" spans="10:26" s="70" customFormat="1" ht="15"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71"/>
    </row>
    <row r="39" spans="10:26" s="70" customFormat="1" ht="15"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71"/>
    </row>
    <row r="40" spans="10:26" s="70" customFormat="1" ht="15"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71"/>
    </row>
    <row r="41" spans="10:26" s="70" customFormat="1" ht="15"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71"/>
    </row>
    <row r="42" spans="10:26" s="70" customFormat="1" ht="15"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71"/>
    </row>
    <row r="43" spans="10:26" s="70" customFormat="1" ht="15">
      <c r="J43" s="71"/>
      <c r="N43" s="71"/>
      <c r="O43" s="71"/>
      <c r="P43" s="71"/>
      <c r="Z43" s="71"/>
    </row>
    <row r="44" spans="10:26" s="70" customFormat="1" ht="15">
      <c r="J44" s="71"/>
      <c r="N44" s="71"/>
      <c r="O44" s="71"/>
      <c r="P44" s="71"/>
      <c r="Z44" s="71"/>
    </row>
    <row r="45" spans="10:26" s="70" customFormat="1" ht="15">
      <c r="J45" s="71"/>
      <c r="N45" s="71"/>
      <c r="O45" s="71"/>
      <c r="P45" s="71"/>
      <c r="Z45" s="71"/>
    </row>
    <row r="46" spans="10:26" s="70" customFormat="1" ht="15">
      <c r="J46" s="71"/>
      <c r="N46" s="71"/>
      <c r="O46" s="71"/>
      <c r="P46" s="71"/>
      <c r="Z46" s="71"/>
    </row>
    <row r="47" spans="10:26" s="70" customFormat="1" ht="15">
      <c r="J47" s="71"/>
      <c r="N47" s="71"/>
      <c r="O47" s="71"/>
      <c r="P47" s="71"/>
      <c r="Z47" s="71"/>
    </row>
    <row r="48" spans="10:26" s="70" customFormat="1" ht="15">
      <c r="J48" s="71"/>
      <c r="N48" s="71"/>
      <c r="O48" s="71"/>
      <c r="P48" s="71"/>
      <c r="Z48" s="71"/>
    </row>
    <row r="49" spans="10:26" s="70" customFormat="1" ht="15">
      <c r="J49" s="71"/>
      <c r="N49" s="71"/>
      <c r="O49" s="71"/>
      <c r="P49" s="71"/>
      <c r="Z49" s="71"/>
    </row>
    <row r="50" spans="10:26" s="70" customFormat="1" ht="15">
      <c r="J50" s="71"/>
      <c r="N50" s="71"/>
      <c r="O50" s="71"/>
      <c r="P50" s="71"/>
      <c r="Z50" s="71"/>
    </row>
    <row r="51" spans="10:26" s="70" customFormat="1" ht="15">
      <c r="J51" s="71"/>
      <c r="N51" s="71"/>
      <c r="O51" s="71"/>
      <c r="P51" s="71"/>
      <c r="Z51" s="71"/>
    </row>
    <row r="52" spans="10:26" s="70" customFormat="1" ht="15">
      <c r="J52" s="71"/>
      <c r="N52" s="71"/>
      <c r="O52" s="71"/>
      <c r="P52" s="71"/>
      <c r="Z52" s="71"/>
    </row>
    <row r="53" spans="10:26" s="70" customFormat="1" ht="15">
      <c r="J53" s="71"/>
      <c r="N53" s="71"/>
      <c r="O53" s="71"/>
      <c r="P53" s="71"/>
      <c r="Z53" s="71"/>
    </row>
    <row r="54" spans="10:26" s="70" customFormat="1" ht="15">
      <c r="J54" s="71"/>
      <c r="N54" s="71"/>
      <c r="O54" s="71"/>
      <c r="P54" s="71"/>
      <c r="Z54" s="71"/>
    </row>
    <row r="55" spans="10:26" s="70" customFormat="1" ht="15">
      <c r="J55" s="71"/>
      <c r="N55" s="71"/>
      <c r="O55" s="71"/>
      <c r="P55" s="71"/>
      <c r="Z55" s="71"/>
    </row>
    <row r="56" spans="10:26" s="70" customFormat="1" ht="15">
      <c r="J56" s="71"/>
      <c r="N56" s="71"/>
      <c r="O56" s="71"/>
      <c r="P56" s="71"/>
      <c r="Z56" s="71"/>
    </row>
    <row r="57" spans="10:26" s="70" customFormat="1" ht="15">
      <c r="J57" s="71"/>
      <c r="N57" s="71"/>
      <c r="O57" s="71"/>
      <c r="P57" s="71"/>
      <c r="Z57" s="71"/>
    </row>
    <row r="58" spans="10:26" s="70" customFormat="1" ht="15">
      <c r="J58" s="71"/>
      <c r="N58" s="71"/>
      <c r="O58" s="71"/>
      <c r="P58" s="71"/>
      <c r="Z58" s="71"/>
    </row>
    <row r="59" spans="10:26" s="70" customFormat="1" ht="15">
      <c r="J59" s="71"/>
      <c r="N59" s="71"/>
      <c r="O59" s="71"/>
      <c r="P59" s="71"/>
      <c r="Z59" s="71"/>
    </row>
    <row r="60" spans="10:26" s="70" customFormat="1" ht="15">
      <c r="J60" s="71"/>
      <c r="N60" s="71"/>
      <c r="O60" s="71"/>
      <c r="P60" s="71"/>
      <c r="Z60" s="71"/>
    </row>
    <row r="61" spans="10:26" s="70" customFormat="1" ht="15">
      <c r="J61" s="71"/>
      <c r="N61" s="71"/>
      <c r="O61" s="71"/>
      <c r="P61" s="71"/>
      <c r="Z61" s="71"/>
    </row>
    <row r="62" spans="10:26" s="70" customFormat="1" ht="15">
      <c r="J62" s="71"/>
      <c r="N62" s="71"/>
      <c r="O62" s="71"/>
      <c r="P62" s="71"/>
      <c r="Z62" s="71"/>
    </row>
    <row r="63" spans="10:26" s="70" customFormat="1" ht="15">
      <c r="J63" s="71"/>
      <c r="N63" s="71"/>
      <c r="O63" s="71"/>
      <c r="P63" s="71"/>
      <c r="Z63" s="71"/>
    </row>
    <row r="64" spans="10:26" s="70" customFormat="1" ht="15">
      <c r="J64" s="71"/>
      <c r="N64" s="71"/>
      <c r="O64" s="71"/>
      <c r="P64" s="71"/>
      <c r="Z64" s="71"/>
    </row>
    <row r="65" spans="10:26" s="70" customFormat="1" ht="15">
      <c r="J65" s="71"/>
      <c r="N65" s="71"/>
      <c r="O65" s="71"/>
      <c r="P65" s="71"/>
      <c r="Z65" s="71"/>
    </row>
    <row r="66" spans="10:26" s="70" customFormat="1" ht="15">
      <c r="J66" s="71"/>
      <c r="N66" s="71"/>
      <c r="O66" s="71"/>
      <c r="P66" s="71"/>
      <c r="Z66" s="71"/>
    </row>
    <row r="67" spans="10:26" s="70" customFormat="1" ht="15">
      <c r="J67" s="71"/>
      <c r="N67" s="71"/>
      <c r="O67" s="71"/>
      <c r="P67" s="71"/>
      <c r="Z67" s="71"/>
    </row>
    <row r="68" spans="10:26" s="70" customFormat="1" ht="15">
      <c r="J68" s="71"/>
      <c r="N68" s="71"/>
      <c r="O68" s="71"/>
      <c r="P68" s="71"/>
      <c r="Z68" s="71"/>
    </row>
    <row r="69" spans="10:26" s="70" customFormat="1" ht="15">
      <c r="J69" s="71"/>
      <c r="N69" s="71"/>
      <c r="O69" s="71"/>
      <c r="P69" s="71"/>
      <c r="Z69" s="71"/>
    </row>
    <row r="70" spans="10:26" s="70" customFormat="1" ht="15">
      <c r="J70" s="71"/>
      <c r="N70" s="71"/>
      <c r="O70" s="71"/>
      <c r="P70" s="71"/>
      <c r="Z70" s="71"/>
    </row>
    <row r="71" spans="10:26" s="70" customFormat="1" ht="15">
      <c r="J71" s="71"/>
      <c r="N71" s="71"/>
      <c r="O71" s="71"/>
      <c r="P71" s="71"/>
      <c r="Z71" s="71"/>
    </row>
    <row r="72" spans="10:26" s="70" customFormat="1" ht="15">
      <c r="J72" s="71"/>
      <c r="N72" s="71"/>
      <c r="O72" s="71"/>
      <c r="P72" s="71"/>
      <c r="Z72" s="71"/>
    </row>
    <row r="73" spans="10:26" s="70" customFormat="1" ht="15">
      <c r="J73" s="71"/>
      <c r="N73" s="71"/>
      <c r="O73" s="71"/>
      <c r="P73" s="71"/>
      <c r="Z73" s="71"/>
    </row>
    <row r="74" spans="10:26" s="70" customFormat="1" ht="15">
      <c r="J74" s="71"/>
      <c r="N74" s="71"/>
      <c r="O74" s="71"/>
      <c r="P74" s="71"/>
      <c r="Z74" s="71"/>
    </row>
    <row r="75" spans="10:26" s="70" customFormat="1" ht="15">
      <c r="J75" s="71"/>
      <c r="N75" s="71"/>
      <c r="O75" s="71"/>
      <c r="P75" s="71"/>
      <c r="Z75" s="71"/>
    </row>
    <row r="76" spans="10:26" s="70" customFormat="1" ht="15">
      <c r="J76" s="71"/>
      <c r="N76" s="71"/>
      <c r="O76" s="71"/>
      <c r="P76" s="71"/>
      <c r="Z76" s="71"/>
    </row>
    <row r="77" spans="10:26" s="70" customFormat="1" ht="15">
      <c r="J77" s="71"/>
      <c r="N77" s="71"/>
      <c r="O77" s="71"/>
      <c r="P77" s="71"/>
      <c r="Z77" s="71"/>
    </row>
    <row r="78" spans="10:26" s="70" customFormat="1" ht="15">
      <c r="J78" s="71"/>
      <c r="N78" s="71"/>
      <c r="O78" s="71"/>
      <c r="P78" s="71"/>
      <c r="Z78" s="71"/>
    </row>
    <row r="79" spans="10:26" s="70" customFormat="1" ht="15">
      <c r="J79" s="71"/>
      <c r="N79" s="71"/>
      <c r="O79" s="71"/>
      <c r="P79" s="71"/>
      <c r="Z79" s="71"/>
    </row>
    <row r="80" spans="10:26" s="70" customFormat="1" ht="15">
      <c r="J80" s="71"/>
      <c r="N80" s="71"/>
      <c r="O80" s="71"/>
      <c r="P80" s="71"/>
      <c r="Z80" s="71"/>
    </row>
    <row r="81" spans="10:26" s="70" customFormat="1" ht="15">
      <c r="J81" s="71"/>
      <c r="N81" s="71"/>
      <c r="O81" s="71"/>
      <c r="P81" s="71"/>
      <c r="Z81" s="71"/>
    </row>
    <row r="82" spans="10:26" s="70" customFormat="1" ht="15">
      <c r="J82" s="71"/>
      <c r="N82" s="71"/>
      <c r="O82" s="71"/>
      <c r="P82" s="71"/>
      <c r="Z82" s="71"/>
    </row>
    <row r="83" spans="10:26" s="70" customFormat="1" ht="15">
      <c r="J83" s="71"/>
      <c r="N83" s="71"/>
      <c r="O83" s="71"/>
      <c r="P83" s="71"/>
      <c r="Z83" s="71"/>
    </row>
    <row r="84" spans="10:26" s="70" customFormat="1" ht="15">
      <c r="J84" s="71"/>
      <c r="N84" s="71"/>
      <c r="O84" s="71"/>
      <c r="P84" s="71"/>
      <c r="Z84" s="71"/>
    </row>
    <row r="85" spans="10:26" s="70" customFormat="1" ht="15">
      <c r="J85" s="71"/>
      <c r="N85" s="71"/>
      <c r="O85" s="71"/>
      <c r="P85" s="71"/>
      <c r="Z85" s="71"/>
    </row>
    <row r="86" spans="10:26" s="70" customFormat="1" ht="15">
      <c r="J86" s="71"/>
      <c r="N86" s="71"/>
      <c r="O86" s="71"/>
      <c r="P86" s="71"/>
      <c r="Z86" s="71"/>
    </row>
    <row r="87" spans="10:26" s="70" customFormat="1" ht="15">
      <c r="J87" s="71"/>
      <c r="N87" s="71"/>
      <c r="O87" s="71"/>
      <c r="P87" s="71"/>
      <c r="Z87" s="71"/>
    </row>
    <row r="88" spans="10:26" s="70" customFormat="1" ht="15">
      <c r="J88" s="71"/>
      <c r="N88" s="71"/>
      <c r="O88" s="71"/>
      <c r="P88" s="71"/>
      <c r="Z88" s="71"/>
    </row>
    <row r="89" spans="10:26" s="70" customFormat="1" ht="15">
      <c r="J89" s="71"/>
      <c r="N89" s="71"/>
      <c r="O89" s="71"/>
      <c r="P89" s="71"/>
      <c r="Z89" s="71"/>
    </row>
    <row r="90" spans="10:26" s="70" customFormat="1" ht="15">
      <c r="J90" s="71"/>
      <c r="N90" s="71"/>
      <c r="O90" s="71"/>
      <c r="P90" s="71"/>
      <c r="Z90" s="71"/>
    </row>
    <row r="91" spans="10:26" s="70" customFormat="1" ht="15">
      <c r="J91" s="71"/>
      <c r="N91" s="71"/>
      <c r="O91" s="71"/>
      <c r="P91" s="71"/>
      <c r="Z91" s="71"/>
    </row>
    <row r="92" spans="10:26" s="70" customFormat="1" ht="15">
      <c r="J92" s="71"/>
      <c r="N92" s="71"/>
      <c r="O92" s="71"/>
      <c r="P92" s="71"/>
      <c r="Z92" s="71"/>
    </row>
    <row r="93" spans="10:26" s="70" customFormat="1" ht="15">
      <c r="J93" s="71"/>
      <c r="N93" s="71"/>
      <c r="O93" s="71"/>
      <c r="P93" s="71"/>
      <c r="Z93" s="71"/>
    </row>
    <row r="94" spans="10:26" s="70" customFormat="1" ht="15">
      <c r="J94" s="71"/>
      <c r="N94" s="71"/>
      <c r="O94" s="71"/>
      <c r="P94" s="71"/>
      <c r="Z94" s="71"/>
    </row>
    <row r="95" spans="10:26" s="70" customFormat="1" ht="15">
      <c r="J95" s="71"/>
      <c r="N95" s="71"/>
      <c r="O95" s="71"/>
      <c r="P95" s="71"/>
      <c r="Z95" s="71"/>
    </row>
    <row r="96" spans="10:26" s="70" customFormat="1" ht="15">
      <c r="J96" s="71"/>
      <c r="N96" s="71"/>
      <c r="O96" s="71"/>
      <c r="P96" s="71"/>
      <c r="Z96" s="71"/>
    </row>
    <row r="97" spans="10:26" s="70" customFormat="1" ht="15">
      <c r="J97" s="71"/>
      <c r="N97" s="71"/>
      <c r="O97" s="71"/>
      <c r="P97" s="71"/>
      <c r="Z97" s="71"/>
    </row>
    <row r="98" spans="10:26" s="70" customFormat="1" ht="15">
      <c r="J98" s="71"/>
      <c r="N98" s="71"/>
      <c r="O98" s="71"/>
      <c r="P98" s="71"/>
      <c r="Z98" s="71"/>
    </row>
    <row r="99" spans="10:26" s="70" customFormat="1" ht="15">
      <c r="J99" s="71"/>
      <c r="N99" s="71"/>
      <c r="O99" s="71"/>
      <c r="P99" s="71"/>
      <c r="Z99" s="71"/>
    </row>
    <row r="100" spans="10:26" s="70" customFormat="1" ht="15">
      <c r="J100" s="71"/>
      <c r="N100" s="71"/>
      <c r="O100" s="71"/>
      <c r="P100" s="71"/>
      <c r="Z100" s="71"/>
    </row>
    <row r="101" spans="10:26" s="70" customFormat="1" ht="15">
      <c r="J101" s="71"/>
      <c r="N101" s="71"/>
      <c r="O101" s="71"/>
      <c r="P101" s="71"/>
      <c r="Z101" s="71"/>
    </row>
    <row r="102" spans="10:26" s="70" customFormat="1" ht="15">
      <c r="J102" s="71"/>
      <c r="N102" s="71"/>
      <c r="O102" s="71"/>
      <c r="P102" s="71"/>
      <c r="Z102" s="71"/>
    </row>
    <row r="103" spans="10:26" s="70" customFormat="1" ht="15">
      <c r="J103" s="71"/>
      <c r="N103" s="71"/>
      <c r="O103" s="71"/>
      <c r="P103" s="71"/>
      <c r="Z103" s="71"/>
    </row>
    <row r="104" spans="10:26" s="70" customFormat="1" ht="15">
      <c r="J104" s="71"/>
      <c r="N104" s="71"/>
      <c r="O104" s="71"/>
      <c r="P104" s="71"/>
      <c r="Z104" s="71"/>
    </row>
    <row r="105" spans="10:26" s="70" customFormat="1" ht="15">
      <c r="J105" s="71"/>
      <c r="M105" s="71"/>
      <c r="N105" s="71"/>
      <c r="O105" s="71"/>
      <c r="P105" s="71"/>
      <c r="Z105" s="71"/>
    </row>
    <row r="106" spans="6:26" s="70" customFormat="1" ht="15">
      <c r="F106" s="72"/>
      <c r="J106" s="71"/>
      <c r="N106" s="71"/>
      <c r="O106" s="71"/>
      <c r="P106" s="71"/>
      <c r="Z106" s="71"/>
    </row>
    <row r="107" spans="10:26" s="72" customFormat="1" ht="15">
      <c r="J107" s="73"/>
      <c r="N107" s="73"/>
      <c r="O107" s="73"/>
      <c r="P107" s="73"/>
      <c r="Z107" s="73"/>
    </row>
    <row r="108" spans="10:26" s="72" customFormat="1" ht="15">
      <c r="J108" s="73"/>
      <c r="N108" s="73"/>
      <c r="O108" s="73"/>
      <c r="P108" s="73"/>
      <c r="Z108" s="73"/>
    </row>
    <row r="109" spans="10:26" s="72" customFormat="1" ht="15">
      <c r="J109" s="73"/>
      <c r="N109" s="73"/>
      <c r="O109" s="73"/>
      <c r="P109" s="73"/>
      <c r="Z109" s="73"/>
    </row>
    <row r="110" spans="10:26" s="72" customFormat="1" ht="15">
      <c r="J110" s="73"/>
      <c r="N110" s="73"/>
      <c r="O110" s="73"/>
      <c r="P110" s="73"/>
      <c r="Z110" s="73"/>
    </row>
    <row r="111" spans="10:26" s="72" customFormat="1" ht="15">
      <c r="J111" s="73"/>
      <c r="N111" s="73"/>
      <c r="O111" s="73"/>
      <c r="P111" s="73"/>
      <c r="Z111" s="73"/>
    </row>
    <row r="112" spans="10:26" s="72" customFormat="1" ht="15">
      <c r="J112" s="73"/>
      <c r="N112" s="73"/>
      <c r="O112" s="73"/>
      <c r="P112" s="73"/>
      <c r="Z112" s="73"/>
    </row>
    <row r="113" spans="10:26" s="72" customFormat="1" ht="15">
      <c r="J113" s="73"/>
      <c r="N113" s="73"/>
      <c r="O113" s="73"/>
      <c r="P113" s="73"/>
      <c r="Z113" s="73"/>
    </row>
    <row r="114" spans="10:26" s="72" customFormat="1" ht="15">
      <c r="J114" s="73"/>
      <c r="N114" s="73"/>
      <c r="O114" s="73"/>
      <c r="P114" s="73"/>
      <c r="Z114" s="73"/>
    </row>
    <row r="115" spans="10:26" s="72" customFormat="1" ht="15">
      <c r="J115" s="73"/>
      <c r="N115" s="73"/>
      <c r="O115" s="73"/>
      <c r="P115" s="73"/>
      <c r="Z115" s="73"/>
    </row>
    <row r="116" spans="10:26" s="72" customFormat="1" ht="15">
      <c r="J116" s="73"/>
      <c r="N116" s="73"/>
      <c r="O116" s="73"/>
      <c r="P116" s="73"/>
      <c r="Z116" s="73"/>
    </row>
    <row r="117" spans="10:26" s="72" customFormat="1" ht="15">
      <c r="J117" s="73"/>
      <c r="N117" s="73"/>
      <c r="O117" s="73"/>
      <c r="P117" s="73"/>
      <c r="Z117" s="73"/>
    </row>
    <row r="118" spans="10:26" s="72" customFormat="1" ht="15">
      <c r="J118" s="73"/>
      <c r="N118" s="73"/>
      <c r="O118" s="73"/>
      <c r="P118" s="73"/>
      <c r="Z118" s="73"/>
    </row>
    <row r="119" spans="10:26" s="72" customFormat="1" ht="15">
      <c r="J119" s="73"/>
      <c r="N119" s="73"/>
      <c r="O119" s="73"/>
      <c r="P119" s="73"/>
      <c r="Z119" s="73"/>
    </row>
    <row r="120" spans="10:26" s="72" customFormat="1" ht="15">
      <c r="J120" s="73"/>
      <c r="N120" s="73"/>
      <c r="O120" s="73"/>
      <c r="P120" s="73"/>
      <c r="Z120" s="73"/>
    </row>
    <row r="121" spans="10:26" s="72" customFormat="1" ht="15">
      <c r="J121" s="73"/>
      <c r="N121" s="73"/>
      <c r="O121" s="73"/>
      <c r="P121" s="73"/>
      <c r="Z121" s="73"/>
    </row>
    <row r="122" spans="10:26" s="72" customFormat="1" ht="15">
      <c r="J122" s="73"/>
      <c r="N122" s="73"/>
      <c r="O122" s="73"/>
      <c r="P122" s="73"/>
      <c r="Z122" s="73"/>
    </row>
    <row r="123" spans="10:26" s="72" customFormat="1" ht="15">
      <c r="J123" s="73"/>
      <c r="N123" s="73"/>
      <c r="O123" s="73"/>
      <c r="P123" s="73"/>
      <c r="Z123" s="73"/>
    </row>
    <row r="124" spans="10:26" s="72" customFormat="1" ht="15">
      <c r="J124" s="73"/>
      <c r="N124" s="73"/>
      <c r="O124" s="73"/>
      <c r="P124" s="73"/>
      <c r="Z124" s="73"/>
    </row>
    <row r="125" spans="10:26" s="72" customFormat="1" ht="15">
      <c r="J125" s="73"/>
      <c r="N125" s="73"/>
      <c r="O125" s="73"/>
      <c r="P125" s="73"/>
      <c r="Z125" s="73"/>
    </row>
    <row r="126" spans="10:26" s="72" customFormat="1" ht="15">
      <c r="J126" s="73"/>
      <c r="N126" s="73"/>
      <c r="O126" s="73"/>
      <c r="P126" s="73"/>
      <c r="Z126" s="73"/>
    </row>
    <row r="127" spans="10:26" s="72" customFormat="1" ht="15">
      <c r="J127" s="73"/>
      <c r="N127" s="73"/>
      <c r="O127" s="73"/>
      <c r="P127" s="73"/>
      <c r="Z127" s="73"/>
    </row>
    <row r="128" spans="10:26" s="72" customFormat="1" ht="15">
      <c r="J128" s="73"/>
      <c r="N128" s="73"/>
      <c r="O128" s="73"/>
      <c r="P128" s="73"/>
      <c r="Z128" s="73"/>
    </row>
    <row r="129" spans="10:26" s="72" customFormat="1" ht="15">
      <c r="J129" s="73"/>
      <c r="N129" s="73"/>
      <c r="O129" s="73"/>
      <c r="P129" s="73"/>
      <c r="Z129" s="73"/>
    </row>
    <row r="130" spans="10:26" s="72" customFormat="1" ht="15">
      <c r="J130" s="73"/>
      <c r="N130" s="73"/>
      <c r="O130" s="73"/>
      <c r="P130" s="73"/>
      <c r="Z130" s="73"/>
    </row>
    <row r="131" spans="10:26" s="72" customFormat="1" ht="15">
      <c r="J131" s="73"/>
      <c r="N131" s="73"/>
      <c r="O131" s="73"/>
      <c r="P131" s="73"/>
      <c r="Z131" s="73"/>
    </row>
    <row r="132" spans="10:26" s="72" customFormat="1" ht="15">
      <c r="J132" s="73"/>
      <c r="N132" s="73"/>
      <c r="O132" s="73"/>
      <c r="P132" s="73"/>
      <c r="Z132" s="73"/>
    </row>
    <row r="133" spans="10:26" s="72" customFormat="1" ht="15">
      <c r="J133" s="73"/>
      <c r="N133" s="73"/>
      <c r="O133" s="73"/>
      <c r="P133" s="73"/>
      <c r="Z133" s="73"/>
    </row>
    <row r="134" spans="10:26" s="72" customFormat="1" ht="15">
      <c r="J134" s="73"/>
      <c r="N134" s="73"/>
      <c r="O134" s="73"/>
      <c r="P134" s="73"/>
      <c r="Z134" s="73"/>
    </row>
    <row r="135" spans="10:26" s="72" customFormat="1" ht="15">
      <c r="J135" s="73"/>
      <c r="N135" s="73"/>
      <c r="O135" s="73"/>
      <c r="P135" s="73"/>
      <c r="Z135" s="73"/>
    </row>
    <row r="136" spans="10:26" s="72" customFormat="1" ht="15">
      <c r="J136" s="73"/>
      <c r="N136" s="73"/>
      <c r="O136" s="73"/>
      <c r="P136" s="73"/>
      <c r="Z136" s="73"/>
    </row>
    <row r="137" spans="10:26" s="72" customFormat="1" ht="15">
      <c r="J137" s="73"/>
      <c r="N137" s="73"/>
      <c r="O137" s="73"/>
      <c r="P137" s="73"/>
      <c r="Z137" s="73"/>
    </row>
    <row r="138" spans="10:26" s="72" customFormat="1" ht="15">
      <c r="J138" s="73"/>
      <c r="N138" s="73"/>
      <c r="O138" s="73"/>
      <c r="P138" s="73"/>
      <c r="Z138" s="73"/>
    </row>
    <row r="139" spans="10:26" s="72" customFormat="1" ht="15">
      <c r="J139" s="73"/>
      <c r="N139" s="73"/>
      <c r="O139" s="73"/>
      <c r="P139" s="73"/>
      <c r="Z139" s="73"/>
    </row>
    <row r="140" spans="10:26" s="72" customFormat="1" ht="15">
      <c r="J140" s="73"/>
      <c r="N140" s="73"/>
      <c r="O140" s="73"/>
      <c r="P140" s="73"/>
      <c r="Z140" s="73"/>
    </row>
    <row r="141" spans="10:26" s="72" customFormat="1" ht="15">
      <c r="J141" s="73"/>
      <c r="N141" s="73"/>
      <c r="O141" s="73"/>
      <c r="P141" s="73"/>
      <c r="Z141" s="73"/>
    </row>
    <row r="142" spans="10:26" s="72" customFormat="1" ht="15">
      <c r="J142" s="73"/>
      <c r="N142" s="73"/>
      <c r="O142" s="73"/>
      <c r="P142" s="73"/>
      <c r="Z142" s="73"/>
    </row>
    <row r="143" spans="10:26" s="72" customFormat="1" ht="15">
      <c r="J143" s="73"/>
      <c r="N143" s="73"/>
      <c r="O143" s="73"/>
      <c r="P143" s="73"/>
      <c r="Z143" s="73"/>
    </row>
    <row r="144" spans="6:26" s="72" customFormat="1" ht="15">
      <c r="F144" s="46"/>
      <c r="J144" s="73"/>
      <c r="N144" s="73"/>
      <c r="O144" s="73"/>
      <c r="P144" s="73"/>
      <c r="Z144" s="73"/>
    </row>
    <row r="145" spans="27:36" ht="15"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</row>
    <row r="146" spans="27:36" ht="15"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</row>
    <row r="147" spans="27:36" ht="15"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</row>
    <row r="148" spans="27:36" ht="15"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</row>
    <row r="149" spans="27:36" ht="15"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</row>
    <row r="150" spans="27:36" ht="15"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</row>
    <row r="151" spans="27:36" ht="15"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</row>
    <row r="152" spans="27:36" ht="15"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</row>
    <row r="153" spans="27:36" ht="15"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</row>
    <row r="154" spans="27:36" ht="15"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</row>
    <row r="155" spans="27:36" ht="15"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</row>
    <row r="156" spans="27:36" ht="15"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</row>
    <row r="157" spans="27:36" ht="15"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</row>
    <row r="158" spans="27:36" ht="15"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</row>
    <row r="159" spans="27:36" ht="15"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</row>
    <row r="160" spans="27:36" ht="15"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</row>
    <row r="161" spans="27:36" ht="15"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</row>
    <row r="162" spans="27:36" ht="15"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</row>
    <row r="163" spans="27:36" ht="15"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</row>
    <row r="164" spans="27:36" ht="15"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</row>
    <row r="165" spans="27:36" ht="15"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</row>
    <row r="166" spans="27:36" ht="15"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</row>
    <row r="167" spans="27:36" ht="15"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</row>
    <row r="168" spans="27:36" ht="15"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</row>
    <row r="169" spans="27:36" ht="15"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</row>
    <row r="170" spans="27:36" ht="15"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</row>
    <row r="171" spans="27:36" ht="15"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</row>
    <row r="172" spans="27:36" ht="15"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</row>
    <row r="173" spans="27:36" ht="15"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</row>
    <row r="174" spans="27:36" ht="15"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</row>
    <row r="175" spans="27:36" ht="15"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</row>
    <row r="176" spans="27:36" ht="15"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</row>
    <row r="177" spans="27:36" ht="15"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</row>
    <row r="178" spans="27:36" ht="15"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</row>
    <row r="179" spans="27:36" ht="15"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</row>
    <row r="180" spans="27:36" ht="15"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</row>
    <row r="181" spans="27:36" ht="15"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</row>
    <row r="182" spans="27:36" ht="15"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</row>
    <row r="183" spans="27:36" ht="15"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</row>
  </sheetData>
  <sheetProtection/>
  <hyperlinks>
    <hyperlink ref="F18" r:id="rId1" display="https://www.stuweb.co.uk/race/2mm/club/40433_e107198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02"/>
  <sheetViews>
    <sheetView zoomScale="80" zoomScaleNormal="80" zoomScalePageLayoutView="0" workbookViewId="0" topLeftCell="A1">
      <selection activeCell="AA4" sqref="AA4"/>
    </sheetView>
  </sheetViews>
  <sheetFormatPr defaultColWidth="9.140625" defaultRowHeight="15"/>
  <cols>
    <col min="1" max="1" width="4.57421875" style="32" customWidth="1"/>
    <col min="2" max="2" width="18.140625" style="32" customWidth="1"/>
    <col min="3" max="3" width="16.7109375" style="32" customWidth="1"/>
    <col min="4" max="4" width="11.7109375" style="32" hidden="1" customWidth="1"/>
    <col min="5" max="5" width="18.28125" style="32" customWidth="1"/>
    <col min="6" max="6" width="21.57421875" style="32" customWidth="1"/>
    <col min="7" max="7" width="8.00390625" style="32" customWidth="1"/>
    <col min="8" max="8" width="11.7109375" style="32" customWidth="1"/>
    <col min="9" max="9" width="9.28125" style="32" customWidth="1"/>
    <col min="10" max="10" width="9.28125" style="42" customWidth="1"/>
    <col min="11" max="11" width="10.00390625" style="32" customWidth="1"/>
    <col min="12" max="12" width="10.57421875" style="32" customWidth="1"/>
    <col min="13" max="13" width="4.7109375" style="32" customWidth="1"/>
    <col min="14" max="14" width="9.8515625" style="42" customWidth="1"/>
    <col min="15" max="15" width="3.7109375" style="42" customWidth="1"/>
    <col min="16" max="16" width="11.140625" style="42" customWidth="1"/>
    <col min="17" max="18" width="5.421875" style="32" customWidth="1"/>
    <col min="19" max="19" width="11.57421875" style="32" customWidth="1"/>
    <col min="20" max="20" width="12.57421875" style="32" customWidth="1"/>
    <col min="21" max="24" width="9.140625" style="32" customWidth="1"/>
    <col min="25" max="25" width="11.140625" style="32" customWidth="1"/>
    <col min="26" max="26" width="6.421875" style="42" customWidth="1"/>
    <col min="27" max="27" width="9.140625" style="257" customWidth="1"/>
    <col min="28" max="16384" width="9.140625" style="32" customWidth="1"/>
  </cols>
  <sheetData>
    <row r="1" spans="1:26" ht="30.75" thickBot="1">
      <c r="A1" s="56" t="s">
        <v>2</v>
      </c>
      <c r="B1" s="57"/>
      <c r="C1" s="58"/>
      <c r="D1" s="58" t="s">
        <v>1</v>
      </c>
      <c r="E1" s="59" t="s">
        <v>5</v>
      </c>
      <c r="F1" s="60" t="s">
        <v>97</v>
      </c>
      <c r="G1" s="60" t="s">
        <v>0</v>
      </c>
      <c r="H1" s="61" t="s">
        <v>28</v>
      </c>
      <c r="I1" s="62" t="s">
        <v>6</v>
      </c>
      <c r="J1" s="25" t="s">
        <v>4</v>
      </c>
      <c r="K1" s="98" t="s">
        <v>37</v>
      </c>
      <c r="L1" s="98" t="s">
        <v>31</v>
      </c>
      <c r="M1" s="27" t="s">
        <v>19</v>
      </c>
      <c r="N1" s="98" t="s">
        <v>398</v>
      </c>
      <c r="O1" s="35" t="s">
        <v>9</v>
      </c>
      <c r="P1" s="246" t="s">
        <v>618</v>
      </c>
      <c r="Q1" s="63" t="s">
        <v>10</v>
      </c>
      <c r="R1" s="35" t="s">
        <v>11</v>
      </c>
      <c r="S1" s="98" t="s">
        <v>749</v>
      </c>
      <c r="T1" s="98" t="s">
        <v>984</v>
      </c>
      <c r="U1" s="229" t="s">
        <v>1050</v>
      </c>
      <c r="V1" s="35" t="s">
        <v>7</v>
      </c>
      <c r="W1" s="35" t="s">
        <v>22</v>
      </c>
      <c r="X1" s="35" t="s">
        <v>8</v>
      </c>
      <c r="Y1" s="98" t="s">
        <v>1080</v>
      </c>
      <c r="Z1" s="35"/>
    </row>
    <row r="2" spans="1:26" ht="15">
      <c r="A2" s="64"/>
      <c r="B2" s="32" t="s">
        <v>17</v>
      </c>
      <c r="F2" s="32" t="s">
        <v>98</v>
      </c>
      <c r="G2" s="32">
        <v>36</v>
      </c>
      <c r="J2" s="38" t="s">
        <v>13</v>
      </c>
      <c r="K2" s="25">
        <f>COUNT(K4:K1065)</f>
        <v>4</v>
      </c>
      <c r="L2" s="25">
        <f>COUNT(L4:L1065)</f>
        <v>3</v>
      </c>
      <c r="M2" s="25">
        <f>COUNT(M10:M1065)</f>
        <v>0</v>
      </c>
      <c r="N2" s="25">
        <f>COUNT(N4:N1065)</f>
        <v>10</v>
      </c>
      <c r="O2" s="25">
        <f>COUNT(O10:O1065)</f>
        <v>0</v>
      </c>
      <c r="P2" s="25">
        <f>COUNT(P4:P1065)</f>
        <v>6</v>
      </c>
      <c r="Q2" s="25">
        <f>COUNT(Q10:Q1065)</f>
        <v>0</v>
      </c>
      <c r="R2" s="25">
        <f>COUNT(R10:R1065)</f>
        <v>0</v>
      </c>
      <c r="S2" s="25">
        <f>COUNT(S4:S1065)</f>
        <v>1</v>
      </c>
      <c r="T2" s="25">
        <f>COUNT(T10:T1065)</f>
        <v>2</v>
      </c>
      <c r="U2" s="25">
        <f>COUNT(U4:U1065)</f>
        <v>7</v>
      </c>
      <c r="V2" s="25">
        <f>COUNT(V10:V1065)</f>
        <v>0</v>
      </c>
      <c r="W2" s="25">
        <f>COUNT(W10:W1065)</f>
        <v>0</v>
      </c>
      <c r="X2" s="25">
        <f>COUNT(X10:X1040)</f>
        <v>0</v>
      </c>
      <c r="Y2" s="25">
        <f>COUNT(Y4:Y1065)</f>
        <v>11</v>
      </c>
      <c r="Z2" s="35"/>
    </row>
    <row r="3" spans="2:26" ht="36.75" customHeight="1">
      <c r="B3" s="65"/>
      <c r="C3" s="65"/>
      <c r="D3" s="65"/>
      <c r="E3" s="65"/>
      <c r="F3" s="65"/>
      <c r="J3" s="39" t="s">
        <v>12</v>
      </c>
      <c r="K3" s="36">
        <v>1</v>
      </c>
      <c r="L3" s="36">
        <v>5</v>
      </c>
      <c r="M3" s="34" t="s">
        <v>38</v>
      </c>
      <c r="N3" s="92">
        <v>2</v>
      </c>
      <c r="O3" s="34" t="s">
        <v>38</v>
      </c>
      <c r="P3" s="36">
        <v>3</v>
      </c>
      <c r="Q3" s="34">
        <v>8</v>
      </c>
      <c r="R3" s="34">
        <v>12</v>
      </c>
      <c r="S3" s="36">
        <v>4</v>
      </c>
      <c r="T3" s="36">
        <v>6</v>
      </c>
      <c r="U3" s="36">
        <v>7</v>
      </c>
      <c r="V3" s="34" t="s">
        <v>38</v>
      </c>
      <c r="W3" s="34">
        <v>11</v>
      </c>
      <c r="X3" s="34">
        <v>13</v>
      </c>
      <c r="Y3" s="36">
        <v>8</v>
      </c>
      <c r="Z3" s="33"/>
    </row>
    <row r="4" spans="1:36" ht="18" customHeight="1">
      <c r="A4" s="25">
        <v>1</v>
      </c>
      <c r="B4" s="25" t="s">
        <v>525</v>
      </c>
      <c r="C4" s="25" t="s">
        <v>165</v>
      </c>
      <c r="D4" s="25"/>
      <c r="E4" s="28" t="s">
        <v>524</v>
      </c>
      <c r="F4" s="337" t="s">
        <v>159</v>
      </c>
      <c r="G4" s="107">
        <v>5</v>
      </c>
      <c r="H4" s="107">
        <v>5</v>
      </c>
      <c r="I4" s="107">
        <v>5</v>
      </c>
      <c r="J4" s="108">
        <v>4846.104</v>
      </c>
      <c r="K4" s="109"/>
      <c r="L4" s="343">
        <v>925.624</v>
      </c>
      <c r="M4" s="109"/>
      <c r="N4" s="240">
        <v>1000</v>
      </c>
      <c r="O4" s="110"/>
      <c r="P4" s="286">
        <v>1000</v>
      </c>
      <c r="Q4" s="110"/>
      <c r="R4" s="110"/>
      <c r="S4" s="110"/>
      <c r="T4" s="110"/>
      <c r="U4" s="372">
        <v>1000</v>
      </c>
      <c r="V4" s="110"/>
      <c r="W4" s="110"/>
      <c r="X4" s="110"/>
      <c r="Y4" s="380">
        <v>920.48</v>
      </c>
      <c r="Z4" s="110"/>
      <c r="AA4" s="100">
        <v>4846.104</v>
      </c>
      <c r="AB4" s="30">
        <f>+IF(COUNT($K4:$S4)&gt;0,LARGE($K4:$S4,1),0)</f>
        <v>1000</v>
      </c>
      <c r="AC4" s="100">
        <f>+IF(COUNT($K4:$S4)&gt;1,LARGE($K4:$S4,2),0)</f>
        <v>1000</v>
      </c>
      <c r="AD4" s="100">
        <f>+IF(COUNT($K4:$S4)&gt;2,LARGE($K4:$S4,3),0)</f>
        <v>925.624</v>
      </c>
      <c r="AE4" s="100">
        <f>+IF(COUNT($T4:$Y4)&gt;0,LARGE($T4:$Y4,1),0)</f>
        <v>1000</v>
      </c>
      <c r="AF4" s="100">
        <f>+IF(COUNT($T4:$Y4)&gt;1,LARGE($T4:$Y4,2),0)</f>
        <v>920.48</v>
      </c>
      <c r="AG4" s="100">
        <f>+IF(COUNT($T4:$Y4)&gt;2,LARGE($T4:$Y4,3),0)</f>
        <v>0</v>
      </c>
      <c r="AH4" s="100">
        <f>+IF(COUNT($T4:$Y4)&gt;3,LARGE($T4:$Y4,4),0)</f>
        <v>0</v>
      </c>
      <c r="AI4" s="100">
        <f>+IF(COUNT($T4:$Y4)&gt;4,LARGE($T4:$Y4,5),0)</f>
        <v>0</v>
      </c>
      <c r="AJ4" s="100">
        <f>+IF(COUNT($T4:$Y4)&gt;5,LARGE($T4:$Y4,6),0)</f>
        <v>0</v>
      </c>
    </row>
    <row r="5" spans="1:36" ht="18" customHeight="1">
      <c r="A5" s="25">
        <v>2</v>
      </c>
      <c r="B5" s="25" t="s">
        <v>164</v>
      </c>
      <c r="C5" s="25" t="s">
        <v>165</v>
      </c>
      <c r="D5" s="25"/>
      <c r="E5" s="53" t="s">
        <v>163</v>
      </c>
      <c r="F5" s="250" t="s">
        <v>737</v>
      </c>
      <c r="G5" s="107">
        <v>6</v>
      </c>
      <c r="H5" s="107">
        <v>6</v>
      </c>
      <c r="I5" s="107">
        <v>5</v>
      </c>
      <c r="J5" s="108">
        <v>4823.966</v>
      </c>
      <c r="K5" s="167">
        <v>1000</v>
      </c>
      <c r="L5" s="343">
        <v>1000</v>
      </c>
      <c r="M5" s="109"/>
      <c r="N5" s="240">
        <v>927.927</v>
      </c>
      <c r="O5" s="110"/>
      <c r="P5" s="109">
        <v>917.877</v>
      </c>
      <c r="Q5" s="110"/>
      <c r="R5" s="110"/>
      <c r="S5" s="110"/>
      <c r="T5" s="110"/>
      <c r="U5" s="372">
        <v>1000</v>
      </c>
      <c r="V5" s="110"/>
      <c r="W5" s="110"/>
      <c r="X5" s="110"/>
      <c r="Y5" s="380">
        <v>896.039</v>
      </c>
      <c r="Z5" s="110"/>
      <c r="AA5" s="100">
        <v>4823.966</v>
      </c>
      <c r="AB5" s="30">
        <f aca="true" t="shared" si="0" ref="AB5:AB12">+IF(COUNT($K5:$S5)&gt;0,LARGE($K5:$S5,1),0)</f>
        <v>1000</v>
      </c>
      <c r="AC5" s="100">
        <f aca="true" t="shared" si="1" ref="AC5:AC12">+IF(COUNT($K5:$S5)&gt;1,LARGE($K5:$S5,2),0)</f>
        <v>1000</v>
      </c>
      <c r="AD5" s="100">
        <f aca="true" t="shared" si="2" ref="AD5:AD12">+IF(COUNT($K5:$S5)&gt;2,LARGE($K5:$S5,3),0)</f>
        <v>927.927</v>
      </c>
      <c r="AE5" s="100">
        <f aca="true" t="shared" si="3" ref="AE5:AE12">+IF(COUNT($T5:$Y5)&gt;0,LARGE($T5:$Y5,1),0)</f>
        <v>1000</v>
      </c>
      <c r="AF5" s="100">
        <f aca="true" t="shared" si="4" ref="AF5:AF12">+IF(COUNT($T5:$Y5)&gt;1,LARGE($T5:$Y5,2),0)</f>
        <v>896.039</v>
      </c>
      <c r="AG5" s="100">
        <f aca="true" t="shared" si="5" ref="AG5:AG12">+IF(COUNT($T5:$Y5)&gt;2,LARGE($T5:$Y5,3),0)</f>
        <v>0</v>
      </c>
      <c r="AH5" s="100">
        <f aca="true" t="shared" si="6" ref="AH5:AH12">+IF(COUNT($T5:$Y5)&gt;3,LARGE($T5:$Y5,4),0)</f>
        <v>0</v>
      </c>
      <c r="AI5" s="100">
        <f aca="true" t="shared" si="7" ref="AI5:AI12">+IF(COUNT($T5:$Y5)&gt;4,LARGE($T5:$Y5,5),0)</f>
        <v>0</v>
      </c>
      <c r="AJ5" s="100">
        <f aca="true" t="shared" si="8" ref="AJ5:AJ12">+IF(COUNT($T5:$Y5)&gt;5,LARGE($T5:$Y5,6),0)</f>
        <v>0</v>
      </c>
    </row>
    <row r="6" spans="1:36" ht="15.75" customHeight="1">
      <c r="A6" s="25">
        <v>3</v>
      </c>
      <c r="B6" s="105" t="s">
        <v>287</v>
      </c>
      <c r="C6" s="105" t="s">
        <v>529</v>
      </c>
      <c r="D6" s="106"/>
      <c r="E6" s="105" t="s">
        <v>524</v>
      </c>
      <c r="F6" s="249" t="s">
        <v>741</v>
      </c>
      <c r="G6" s="106">
        <v>3</v>
      </c>
      <c r="H6" s="106">
        <v>3</v>
      </c>
      <c r="I6" s="106">
        <v>3</v>
      </c>
      <c r="J6" s="284">
        <v>2584.917</v>
      </c>
      <c r="K6" s="284"/>
      <c r="L6" s="284"/>
      <c r="M6" s="284"/>
      <c r="N6" s="285">
        <v>825.801</v>
      </c>
      <c r="O6" s="284"/>
      <c r="P6" s="287">
        <v>813.788</v>
      </c>
      <c r="Q6" s="109"/>
      <c r="R6" s="109"/>
      <c r="S6" s="109"/>
      <c r="T6" s="109"/>
      <c r="U6" s="372">
        <v>945.328</v>
      </c>
      <c r="V6" s="109"/>
      <c r="W6" s="109"/>
      <c r="X6" s="109"/>
      <c r="Y6" s="109"/>
      <c r="Z6" s="109"/>
      <c r="AA6" s="100">
        <v>2584.917</v>
      </c>
      <c r="AB6" s="30">
        <f t="shared" si="0"/>
        <v>825.801</v>
      </c>
      <c r="AC6" s="100">
        <f t="shared" si="1"/>
        <v>813.788</v>
      </c>
      <c r="AD6" s="100">
        <f t="shared" si="2"/>
        <v>0</v>
      </c>
      <c r="AE6" s="100">
        <f t="shared" si="3"/>
        <v>945.328</v>
      </c>
      <c r="AF6" s="100">
        <f t="shared" si="4"/>
        <v>0</v>
      </c>
      <c r="AG6" s="100">
        <f t="shared" si="5"/>
        <v>0</v>
      </c>
      <c r="AH6" s="100">
        <f t="shared" si="6"/>
        <v>0</v>
      </c>
      <c r="AI6" s="100">
        <f t="shared" si="7"/>
        <v>0</v>
      </c>
      <c r="AJ6" s="100">
        <f t="shared" si="8"/>
        <v>0</v>
      </c>
    </row>
    <row r="7" spans="1:36" ht="17.25" customHeight="1">
      <c r="A7" s="25">
        <v>4</v>
      </c>
      <c r="B7" s="25" t="s">
        <v>170</v>
      </c>
      <c r="C7" s="25" t="s">
        <v>167</v>
      </c>
      <c r="D7" s="25"/>
      <c r="E7" s="53" t="s">
        <v>49</v>
      </c>
      <c r="F7" s="162" t="s">
        <v>115</v>
      </c>
      <c r="G7" s="107">
        <v>3</v>
      </c>
      <c r="H7" s="107">
        <v>3</v>
      </c>
      <c r="I7" s="107">
        <v>3</v>
      </c>
      <c r="J7" s="108">
        <v>2457.699</v>
      </c>
      <c r="K7" s="167">
        <v>849</v>
      </c>
      <c r="L7" s="109"/>
      <c r="M7" s="109"/>
      <c r="N7" s="285">
        <v>811.023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380">
        <v>797.676</v>
      </c>
      <c r="Z7" s="110"/>
      <c r="AA7" s="100">
        <v>2457.699</v>
      </c>
      <c r="AB7" s="30">
        <f t="shared" si="0"/>
        <v>849</v>
      </c>
      <c r="AC7" s="100">
        <f t="shared" si="1"/>
        <v>811.023</v>
      </c>
      <c r="AD7" s="100">
        <f t="shared" si="2"/>
        <v>0</v>
      </c>
      <c r="AE7" s="100">
        <f t="shared" si="3"/>
        <v>797.676</v>
      </c>
      <c r="AF7" s="100">
        <f t="shared" si="4"/>
        <v>0</v>
      </c>
      <c r="AG7" s="100">
        <f t="shared" si="5"/>
        <v>0</v>
      </c>
      <c r="AH7" s="100">
        <f t="shared" si="6"/>
        <v>0</v>
      </c>
      <c r="AI7" s="100">
        <f t="shared" si="7"/>
        <v>0</v>
      </c>
      <c r="AJ7" s="100">
        <f t="shared" si="8"/>
        <v>0</v>
      </c>
    </row>
    <row r="8" spans="1:36" ht="18" customHeight="1">
      <c r="A8" s="25">
        <v>5</v>
      </c>
      <c r="B8" s="25" t="s">
        <v>168</v>
      </c>
      <c r="C8" s="25" t="s">
        <v>169</v>
      </c>
      <c r="D8" s="25"/>
      <c r="E8" s="53" t="s">
        <v>49</v>
      </c>
      <c r="F8" s="166"/>
      <c r="G8" s="107">
        <v>3</v>
      </c>
      <c r="H8" s="107">
        <v>3</v>
      </c>
      <c r="I8" s="107">
        <v>3</v>
      </c>
      <c r="J8" s="101">
        <v>2060.699</v>
      </c>
      <c r="K8" s="193">
        <v>720</v>
      </c>
      <c r="L8" s="99"/>
      <c r="M8" s="99"/>
      <c r="N8" s="241">
        <v>633.668</v>
      </c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222">
        <v>707.031</v>
      </c>
      <c r="Z8" s="175"/>
      <c r="AA8" s="100">
        <v>2060.699</v>
      </c>
      <c r="AB8" s="30">
        <f t="shared" si="0"/>
        <v>720</v>
      </c>
      <c r="AC8" s="100">
        <f t="shared" si="1"/>
        <v>633.668</v>
      </c>
      <c r="AD8" s="100">
        <f t="shared" si="2"/>
        <v>0</v>
      </c>
      <c r="AE8" s="100">
        <f t="shared" si="3"/>
        <v>707.031</v>
      </c>
      <c r="AF8" s="100">
        <f t="shared" si="4"/>
        <v>0</v>
      </c>
      <c r="AG8" s="100">
        <f t="shared" si="5"/>
        <v>0</v>
      </c>
      <c r="AH8" s="100">
        <f t="shared" si="6"/>
        <v>0</v>
      </c>
      <c r="AI8" s="100">
        <f t="shared" si="7"/>
        <v>0</v>
      </c>
      <c r="AJ8" s="100">
        <f t="shared" si="8"/>
        <v>0</v>
      </c>
    </row>
    <row r="9" spans="1:37" s="30" customFormat="1" ht="15">
      <c r="A9" s="28">
        <v>6</v>
      </c>
      <c r="B9" s="106" t="s">
        <v>732</v>
      </c>
      <c r="C9" s="106" t="s">
        <v>581</v>
      </c>
      <c r="D9" s="106"/>
      <c r="E9" s="283" t="s">
        <v>752</v>
      </c>
      <c r="F9" s="289" t="s">
        <v>753</v>
      </c>
      <c r="G9" s="106">
        <v>2</v>
      </c>
      <c r="H9" s="106">
        <v>2</v>
      </c>
      <c r="I9" s="106">
        <v>2</v>
      </c>
      <c r="J9" s="112">
        <v>1963.698</v>
      </c>
      <c r="K9" s="112"/>
      <c r="L9" s="112"/>
      <c r="M9" s="112"/>
      <c r="N9" s="112"/>
      <c r="O9" s="112"/>
      <c r="P9" s="112"/>
      <c r="Q9" s="112"/>
      <c r="R9" s="112"/>
      <c r="S9" s="345">
        <v>1000</v>
      </c>
      <c r="T9" s="112"/>
      <c r="U9" s="112"/>
      <c r="V9" s="112"/>
      <c r="W9" s="112"/>
      <c r="X9" s="112"/>
      <c r="Y9" s="222">
        <v>963.698</v>
      </c>
      <c r="Z9" s="112"/>
      <c r="AA9" s="100">
        <v>1963.698</v>
      </c>
      <c r="AB9" s="30">
        <f t="shared" si="0"/>
        <v>1000</v>
      </c>
      <c r="AC9" s="100">
        <f t="shared" si="1"/>
        <v>0</v>
      </c>
      <c r="AD9" s="100">
        <f t="shared" si="2"/>
        <v>0</v>
      </c>
      <c r="AE9" s="100">
        <f t="shared" si="3"/>
        <v>963.698</v>
      </c>
      <c r="AF9" s="100">
        <f t="shared" si="4"/>
        <v>0</v>
      </c>
      <c r="AG9" s="100">
        <f t="shared" si="5"/>
        <v>0</v>
      </c>
      <c r="AH9" s="100">
        <f t="shared" si="6"/>
        <v>0</v>
      </c>
      <c r="AI9" s="100">
        <f t="shared" si="7"/>
        <v>0</v>
      </c>
      <c r="AJ9" s="100">
        <f t="shared" si="8"/>
        <v>0</v>
      </c>
      <c r="AK9" s="32"/>
    </row>
    <row r="10" spans="1:37" s="30" customFormat="1" ht="15">
      <c r="A10" s="28">
        <v>7</v>
      </c>
      <c r="B10" s="106" t="s">
        <v>960</v>
      </c>
      <c r="C10" s="106" t="s">
        <v>961</v>
      </c>
      <c r="D10" s="103"/>
      <c r="E10" s="48" t="s">
        <v>654</v>
      </c>
      <c r="F10" s="333" t="s">
        <v>962</v>
      </c>
      <c r="G10" s="106">
        <v>2</v>
      </c>
      <c r="H10" s="106">
        <v>2</v>
      </c>
      <c r="I10" s="106">
        <v>2</v>
      </c>
      <c r="J10" s="112">
        <v>1864.52</v>
      </c>
      <c r="K10" s="112"/>
      <c r="L10" s="345">
        <v>900.309</v>
      </c>
      <c r="M10" s="112"/>
      <c r="N10" s="112"/>
      <c r="O10" s="112"/>
      <c r="P10" s="112"/>
      <c r="Q10" s="99"/>
      <c r="R10" s="99"/>
      <c r="S10" s="99"/>
      <c r="T10" s="99"/>
      <c r="U10" s="362">
        <v>964.211</v>
      </c>
      <c r="V10" s="99"/>
      <c r="W10" s="99"/>
      <c r="X10" s="99"/>
      <c r="Y10" s="99"/>
      <c r="Z10" s="99"/>
      <c r="AA10" s="100">
        <v>1864.2</v>
      </c>
      <c r="AB10" s="30">
        <f t="shared" si="0"/>
        <v>900.309</v>
      </c>
      <c r="AC10" s="100">
        <f t="shared" si="1"/>
        <v>0</v>
      </c>
      <c r="AD10" s="100">
        <f t="shared" si="2"/>
        <v>0</v>
      </c>
      <c r="AE10" s="100">
        <f t="shared" si="3"/>
        <v>964.211</v>
      </c>
      <c r="AF10" s="100">
        <f t="shared" si="4"/>
        <v>0</v>
      </c>
      <c r="AG10" s="100">
        <f t="shared" si="5"/>
        <v>0</v>
      </c>
      <c r="AH10" s="100">
        <f t="shared" si="6"/>
        <v>0</v>
      </c>
      <c r="AI10" s="100">
        <f t="shared" si="7"/>
        <v>0</v>
      </c>
      <c r="AJ10" s="100">
        <f t="shared" si="8"/>
        <v>0</v>
      </c>
      <c r="AK10" s="32"/>
    </row>
    <row r="11" spans="1:37" s="30" customFormat="1" ht="15">
      <c r="A11" s="106">
        <v>8</v>
      </c>
      <c r="B11" s="25" t="s">
        <v>166</v>
      </c>
      <c r="C11" s="25" t="s">
        <v>40</v>
      </c>
      <c r="D11" s="25"/>
      <c r="E11" s="53" t="s">
        <v>49</v>
      </c>
      <c r="F11" s="69"/>
      <c r="G11" s="107">
        <v>2</v>
      </c>
      <c r="H11" s="107">
        <v>2</v>
      </c>
      <c r="I11" s="107">
        <v>2</v>
      </c>
      <c r="J11" s="101">
        <v>1823.424</v>
      </c>
      <c r="K11" s="193">
        <v>932</v>
      </c>
      <c r="L11" s="99"/>
      <c r="M11" s="99"/>
      <c r="N11" s="383">
        <v>891.424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00">
        <v>1823.424</v>
      </c>
      <c r="AB11" s="30">
        <f t="shared" si="0"/>
        <v>932</v>
      </c>
      <c r="AC11" s="100">
        <f t="shared" si="1"/>
        <v>891.424</v>
      </c>
      <c r="AD11" s="100">
        <f t="shared" si="2"/>
        <v>0</v>
      </c>
      <c r="AE11" s="100">
        <f t="shared" si="3"/>
        <v>0</v>
      </c>
      <c r="AF11" s="100">
        <f t="shared" si="4"/>
        <v>0</v>
      </c>
      <c r="AG11" s="100">
        <f t="shared" si="5"/>
        <v>0</v>
      </c>
      <c r="AH11" s="100">
        <f t="shared" si="6"/>
        <v>0</v>
      </c>
      <c r="AI11" s="100">
        <f t="shared" si="7"/>
        <v>0</v>
      </c>
      <c r="AJ11" s="100">
        <f t="shared" si="8"/>
        <v>0</v>
      </c>
      <c r="AK11" s="32"/>
    </row>
    <row r="12" spans="1:37" s="30" customFormat="1" ht="15">
      <c r="A12" s="106">
        <v>9</v>
      </c>
      <c r="B12" s="106" t="s">
        <v>530</v>
      </c>
      <c r="C12" s="106" t="s">
        <v>531</v>
      </c>
      <c r="D12" s="106"/>
      <c r="E12" s="106"/>
      <c r="F12" s="106"/>
      <c r="G12" s="106">
        <v>2</v>
      </c>
      <c r="H12" s="106">
        <v>2</v>
      </c>
      <c r="I12" s="106">
        <v>2</v>
      </c>
      <c r="J12" s="112">
        <v>1727.528</v>
      </c>
      <c r="K12" s="112"/>
      <c r="L12" s="112"/>
      <c r="M12" s="112"/>
      <c r="N12" s="242">
        <v>786.805</v>
      </c>
      <c r="O12" s="112"/>
      <c r="P12" s="112"/>
      <c r="Q12" s="99"/>
      <c r="R12" s="99"/>
      <c r="S12" s="99"/>
      <c r="T12" s="99"/>
      <c r="U12" s="362">
        <v>940.723</v>
      </c>
      <c r="V12" s="99"/>
      <c r="W12" s="99"/>
      <c r="X12" s="99"/>
      <c r="Y12" s="99"/>
      <c r="Z12" s="99"/>
      <c r="AA12" s="100">
        <v>1727.528</v>
      </c>
      <c r="AB12" s="30">
        <f t="shared" si="0"/>
        <v>786.805</v>
      </c>
      <c r="AC12" s="100">
        <f t="shared" si="1"/>
        <v>0</v>
      </c>
      <c r="AD12" s="100">
        <f t="shared" si="2"/>
        <v>0</v>
      </c>
      <c r="AE12" s="100">
        <f t="shared" si="3"/>
        <v>940.723</v>
      </c>
      <c r="AF12" s="100">
        <f t="shared" si="4"/>
        <v>0</v>
      </c>
      <c r="AG12" s="100">
        <f t="shared" si="5"/>
        <v>0</v>
      </c>
      <c r="AH12" s="100">
        <f t="shared" si="6"/>
        <v>0</v>
      </c>
      <c r="AI12" s="100">
        <f t="shared" si="7"/>
        <v>0</v>
      </c>
      <c r="AJ12" s="100">
        <f t="shared" si="8"/>
        <v>0</v>
      </c>
      <c r="AK12" s="32"/>
    </row>
    <row r="13" spans="1:37" s="30" customFormat="1" ht="15">
      <c r="A13" s="106">
        <v>10</v>
      </c>
      <c r="B13" s="106" t="s">
        <v>740</v>
      </c>
      <c r="C13" s="106" t="s">
        <v>689</v>
      </c>
      <c r="D13" s="106"/>
      <c r="E13" s="106" t="s">
        <v>44</v>
      </c>
      <c r="F13" s="106"/>
      <c r="G13" s="106">
        <v>2</v>
      </c>
      <c r="H13" s="106">
        <v>2</v>
      </c>
      <c r="I13" s="106">
        <v>2</v>
      </c>
      <c r="J13" s="112">
        <v>1622.628</v>
      </c>
      <c r="K13" s="112"/>
      <c r="L13" s="112"/>
      <c r="M13" s="112"/>
      <c r="N13" s="112"/>
      <c r="O13" s="112"/>
      <c r="P13" s="288">
        <v>820.129</v>
      </c>
      <c r="Q13" s="112"/>
      <c r="R13" s="112"/>
      <c r="S13" s="112"/>
      <c r="T13" s="112"/>
      <c r="U13" s="112"/>
      <c r="V13" s="112"/>
      <c r="W13" s="112"/>
      <c r="X13" s="112"/>
      <c r="Y13" s="222">
        <v>802.499</v>
      </c>
      <c r="Z13" s="112"/>
      <c r="AA13" s="100">
        <v>1622.628</v>
      </c>
      <c r="AB13" s="30">
        <f aca="true" t="shared" si="9" ref="AB13:AB27">+IF(COUNT($K13:$S13)&gt;0,LARGE($K13:$S13,1),0)</f>
        <v>820.129</v>
      </c>
      <c r="AC13" s="100">
        <f aca="true" t="shared" si="10" ref="AC13:AC27">+IF(COUNT($K13:$S13)&gt;1,LARGE($K13:$S13,2),0)</f>
        <v>0</v>
      </c>
      <c r="AD13" s="100">
        <f aca="true" t="shared" si="11" ref="AD13:AD27">+IF(COUNT($K13:$S13)&gt;2,LARGE($K13:$S13,3),0)</f>
        <v>0</v>
      </c>
      <c r="AE13" s="100">
        <f aca="true" t="shared" si="12" ref="AE13:AE27">+IF(COUNT($T13:$Y13)&gt;0,LARGE($T13:$Y13,1),0)</f>
        <v>802.499</v>
      </c>
      <c r="AF13" s="100">
        <f aca="true" t="shared" si="13" ref="AF13:AF27">+IF(COUNT($T13:$Y13)&gt;1,LARGE($T13:$Y13,2),0)</f>
        <v>0</v>
      </c>
      <c r="AG13" s="100">
        <f aca="true" t="shared" si="14" ref="AG13:AG27">+IF(COUNT($T13:$Y13)&gt;2,LARGE($T13:$Y13,3),0)</f>
        <v>0</v>
      </c>
      <c r="AH13" s="100">
        <f aca="true" t="shared" si="15" ref="AH13:AH27">+IF(COUNT($T13:$Y13)&gt;3,LARGE($T13:$Y13,4),0)</f>
        <v>0</v>
      </c>
      <c r="AI13" s="100">
        <f aca="true" t="shared" si="16" ref="AI13:AI27">+IF(COUNT($T13:$Y13)&gt;4,LARGE($T13:$Y13,5),0)</f>
        <v>0</v>
      </c>
      <c r="AJ13" s="100">
        <f aca="true" t="shared" si="17" ref="AJ13:AJ28">+IF(COUNT($T13:$Y13)&gt;5,LARGE($T13:$Y13,6),0)</f>
        <v>0</v>
      </c>
      <c r="AK13" s="32"/>
    </row>
    <row r="14" spans="1:37" s="30" customFormat="1" ht="15">
      <c r="A14" s="106">
        <v>11</v>
      </c>
      <c r="B14" s="66" t="s">
        <v>982</v>
      </c>
      <c r="C14" s="66" t="s">
        <v>983</v>
      </c>
      <c r="D14" s="28"/>
      <c r="E14" s="96"/>
      <c r="F14" s="96"/>
      <c r="G14" s="106">
        <v>1</v>
      </c>
      <c r="H14" s="106">
        <v>1</v>
      </c>
      <c r="I14" s="106">
        <v>1</v>
      </c>
      <c r="J14" s="99">
        <v>1000</v>
      </c>
      <c r="K14" s="99"/>
      <c r="L14" s="99"/>
      <c r="M14" s="99"/>
      <c r="N14" s="28"/>
      <c r="O14" s="99"/>
      <c r="P14" s="99"/>
      <c r="Q14" s="99"/>
      <c r="R14" s="99"/>
      <c r="S14" s="99"/>
      <c r="T14" s="353">
        <v>1000</v>
      </c>
      <c r="U14" s="99"/>
      <c r="V14" s="99"/>
      <c r="W14" s="99"/>
      <c r="X14" s="99"/>
      <c r="Y14" s="99"/>
      <c r="Z14" s="99"/>
      <c r="AA14" s="100">
        <f>SUM(LARGE(AB15:AK15,{1,2,3,4,5,6}))</f>
        <v>1000</v>
      </c>
      <c r="AB14" s="30">
        <f t="shared" si="9"/>
        <v>0</v>
      </c>
      <c r="AC14" s="100">
        <f t="shared" si="10"/>
        <v>0</v>
      </c>
      <c r="AD14" s="100">
        <f t="shared" si="11"/>
        <v>0</v>
      </c>
      <c r="AE14" s="100">
        <f t="shared" si="12"/>
        <v>1000</v>
      </c>
      <c r="AF14" s="100">
        <f t="shared" si="13"/>
        <v>0</v>
      </c>
      <c r="AG14" s="100">
        <f t="shared" si="14"/>
        <v>0</v>
      </c>
      <c r="AH14" s="100">
        <f t="shared" si="15"/>
        <v>0</v>
      </c>
      <c r="AI14" s="100">
        <f t="shared" si="16"/>
        <v>0</v>
      </c>
      <c r="AJ14" s="100">
        <f t="shared" si="17"/>
        <v>0</v>
      </c>
      <c r="AK14" s="32"/>
    </row>
    <row r="15" spans="1:37" s="30" customFormat="1" ht="15">
      <c r="A15" s="106">
        <v>12</v>
      </c>
      <c r="B15" s="105" t="s">
        <v>719</v>
      </c>
      <c r="C15" s="105" t="s">
        <v>634</v>
      </c>
      <c r="D15" s="106"/>
      <c r="E15" s="105" t="s">
        <v>49</v>
      </c>
      <c r="F15" s="104"/>
      <c r="G15" s="103">
        <v>1</v>
      </c>
      <c r="H15" s="103">
        <v>1</v>
      </c>
      <c r="I15" s="103">
        <v>1</v>
      </c>
      <c r="J15" s="112">
        <v>1000</v>
      </c>
      <c r="K15" s="112"/>
      <c r="L15" s="112"/>
      <c r="M15" s="112"/>
      <c r="N15" s="112"/>
      <c r="O15" s="112"/>
      <c r="P15" s="112"/>
      <c r="Q15" s="99"/>
      <c r="R15" s="99"/>
      <c r="S15" s="99"/>
      <c r="T15" s="99"/>
      <c r="U15" s="99"/>
      <c r="V15" s="99"/>
      <c r="W15" s="99"/>
      <c r="X15" s="99"/>
      <c r="Y15" s="222">
        <v>1000</v>
      </c>
      <c r="Z15" s="99"/>
      <c r="AA15" s="100">
        <v>1000</v>
      </c>
      <c r="AB15" s="30">
        <f t="shared" si="9"/>
        <v>0</v>
      </c>
      <c r="AC15" s="100">
        <f t="shared" si="10"/>
        <v>0</v>
      </c>
      <c r="AD15" s="100">
        <f t="shared" si="11"/>
        <v>0</v>
      </c>
      <c r="AE15" s="100">
        <f t="shared" si="12"/>
        <v>1000</v>
      </c>
      <c r="AF15" s="100">
        <f t="shared" si="13"/>
        <v>0</v>
      </c>
      <c r="AG15" s="100">
        <f t="shared" si="14"/>
        <v>0</v>
      </c>
      <c r="AH15" s="100">
        <f t="shared" si="15"/>
        <v>0</v>
      </c>
      <c r="AI15" s="100">
        <f t="shared" si="16"/>
        <v>0</v>
      </c>
      <c r="AJ15" s="100">
        <f t="shared" si="17"/>
        <v>0</v>
      </c>
      <c r="AK15" s="32"/>
    </row>
    <row r="16" spans="1:37" s="30" customFormat="1" ht="15">
      <c r="A16" s="106">
        <v>13</v>
      </c>
      <c r="B16" s="105" t="s">
        <v>612</v>
      </c>
      <c r="C16" s="105" t="s">
        <v>1092</v>
      </c>
      <c r="D16" s="106"/>
      <c r="E16" s="105" t="s">
        <v>1093</v>
      </c>
      <c r="F16" s="104"/>
      <c r="G16" s="103">
        <v>1</v>
      </c>
      <c r="H16" s="103">
        <v>1</v>
      </c>
      <c r="I16" s="103">
        <v>1</v>
      </c>
      <c r="J16" s="112">
        <v>971.693</v>
      </c>
      <c r="K16" s="112"/>
      <c r="L16" s="112"/>
      <c r="M16" s="112"/>
      <c r="N16" s="374"/>
      <c r="O16" s="112"/>
      <c r="P16" s="112"/>
      <c r="Q16" s="99"/>
      <c r="R16" s="99"/>
      <c r="S16" s="99"/>
      <c r="T16" s="99"/>
      <c r="U16" s="99"/>
      <c r="V16" s="99"/>
      <c r="W16" s="99"/>
      <c r="X16" s="99"/>
      <c r="Y16" s="222">
        <v>971.693</v>
      </c>
      <c r="Z16" s="99"/>
      <c r="AA16" s="30">
        <v>971.693</v>
      </c>
      <c r="AB16" s="30">
        <f t="shared" si="9"/>
        <v>0</v>
      </c>
      <c r="AC16" s="100">
        <f t="shared" si="10"/>
        <v>0</v>
      </c>
      <c r="AD16" s="100">
        <f t="shared" si="11"/>
        <v>0</v>
      </c>
      <c r="AE16" s="100">
        <f t="shared" si="12"/>
        <v>971.693</v>
      </c>
      <c r="AF16" s="100">
        <f t="shared" si="13"/>
        <v>0</v>
      </c>
      <c r="AG16" s="100">
        <f t="shared" si="14"/>
        <v>0</v>
      </c>
      <c r="AH16" s="100">
        <f t="shared" si="15"/>
        <v>0</v>
      </c>
      <c r="AI16" s="100">
        <f t="shared" si="16"/>
        <v>0</v>
      </c>
      <c r="AJ16" s="100">
        <f t="shared" si="17"/>
        <v>0</v>
      </c>
      <c r="AK16" s="32"/>
    </row>
    <row r="17" spans="1:37" s="262" customFormat="1" ht="15">
      <c r="A17" s="106">
        <v>14</v>
      </c>
      <c r="B17" s="106" t="s">
        <v>612</v>
      </c>
      <c r="C17" s="106" t="s">
        <v>1062</v>
      </c>
      <c r="D17" s="106"/>
      <c r="E17" s="283" t="s">
        <v>1063</v>
      </c>
      <c r="F17" s="381"/>
      <c r="G17" s="103">
        <v>1</v>
      </c>
      <c r="H17" s="103">
        <v>1</v>
      </c>
      <c r="I17" s="103">
        <v>1</v>
      </c>
      <c r="J17" s="112">
        <v>965.015</v>
      </c>
      <c r="K17" s="112"/>
      <c r="L17" s="112"/>
      <c r="M17" s="112"/>
      <c r="N17" s="112"/>
      <c r="O17" s="112"/>
      <c r="P17" s="112"/>
      <c r="Q17" s="99"/>
      <c r="R17" s="99"/>
      <c r="S17" s="99"/>
      <c r="T17" s="99"/>
      <c r="U17" s="362">
        <v>965.015</v>
      </c>
      <c r="V17" s="99"/>
      <c r="W17" s="99"/>
      <c r="X17" s="99"/>
      <c r="Y17" s="99"/>
      <c r="Z17" s="99"/>
      <c r="AA17" s="100">
        <v>965.015</v>
      </c>
      <c r="AB17" s="30">
        <f t="shared" si="9"/>
        <v>0</v>
      </c>
      <c r="AC17" s="100">
        <f t="shared" si="10"/>
        <v>0</v>
      </c>
      <c r="AD17" s="100">
        <f t="shared" si="11"/>
        <v>0</v>
      </c>
      <c r="AE17" s="100">
        <f t="shared" si="12"/>
        <v>965.015</v>
      </c>
      <c r="AF17" s="100">
        <f t="shared" si="13"/>
        <v>0</v>
      </c>
      <c r="AG17" s="100">
        <f t="shared" si="14"/>
        <v>0</v>
      </c>
      <c r="AH17" s="100">
        <f t="shared" si="15"/>
        <v>0</v>
      </c>
      <c r="AI17" s="100">
        <f t="shared" si="16"/>
        <v>0</v>
      </c>
      <c r="AJ17" s="100">
        <f t="shared" si="17"/>
        <v>0</v>
      </c>
      <c r="AK17" s="32"/>
    </row>
    <row r="18" spans="1:37" s="262" customFormat="1" ht="15">
      <c r="A18" s="106">
        <v>15</v>
      </c>
      <c r="B18" s="106" t="s">
        <v>1094</v>
      </c>
      <c r="C18" s="106" t="s">
        <v>1095</v>
      </c>
      <c r="D18" s="106"/>
      <c r="E18" s="106" t="s">
        <v>756</v>
      </c>
      <c r="F18" s="381"/>
      <c r="G18" s="103">
        <v>1</v>
      </c>
      <c r="H18" s="103">
        <v>1</v>
      </c>
      <c r="I18" s="103">
        <v>1</v>
      </c>
      <c r="J18" s="112">
        <v>937.382</v>
      </c>
      <c r="K18" s="112"/>
      <c r="L18" s="112"/>
      <c r="M18" s="112"/>
      <c r="N18" s="112"/>
      <c r="O18" s="112"/>
      <c r="P18" s="112"/>
      <c r="Q18" s="99"/>
      <c r="R18" s="99"/>
      <c r="S18" s="99"/>
      <c r="T18" s="99"/>
      <c r="U18" s="99"/>
      <c r="V18" s="99"/>
      <c r="W18" s="99"/>
      <c r="X18" s="99"/>
      <c r="Y18" s="222">
        <v>937.382</v>
      </c>
      <c r="Z18" s="99"/>
      <c r="AA18" s="100">
        <v>937.382</v>
      </c>
      <c r="AB18" s="30">
        <f t="shared" si="9"/>
        <v>0</v>
      </c>
      <c r="AC18" s="100">
        <f t="shared" si="10"/>
        <v>0</v>
      </c>
      <c r="AD18" s="100">
        <f t="shared" si="11"/>
        <v>0</v>
      </c>
      <c r="AE18" s="100">
        <f t="shared" si="12"/>
        <v>937.382</v>
      </c>
      <c r="AF18" s="100">
        <f t="shared" si="13"/>
        <v>0</v>
      </c>
      <c r="AG18" s="100">
        <f t="shared" si="14"/>
        <v>0</v>
      </c>
      <c r="AH18" s="100">
        <f t="shared" si="15"/>
        <v>0</v>
      </c>
      <c r="AI18" s="100">
        <f t="shared" si="16"/>
        <v>0</v>
      </c>
      <c r="AJ18" s="100">
        <f t="shared" si="17"/>
        <v>0</v>
      </c>
      <c r="AK18" s="32"/>
    </row>
    <row r="19" spans="1:37" s="262" customFormat="1" ht="15">
      <c r="A19" s="106">
        <v>16</v>
      </c>
      <c r="B19" s="106" t="s">
        <v>586</v>
      </c>
      <c r="C19" s="106" t="s">
        <v>689</v>
      </c>
      <c r="D19" s="106"/>
      <c r="E19" s="106" t="s">
        <v>752</v>
      </c>
      <c r="F19" s="103"/>
      <c r="G19" s="103">
        <v>1</v>
      </c>
      <c r="H19" s="103">
        <v>1</v>
      </c>
      <c r="I19" s="103">
        <v>1</v>
      </c>
      <c r="J19" s="112">
        <v>920.055</v>
      </c>
      <c r="K19" s="112"/>
      <c r="L19" s="112"/>
      <c r="M19" s="112"/>
      <c r="N19" s="112"/>
      <c r="O19" s="112"/>
      <c r="P19" s="112"/>
      <c r="Q19" s="99"/>
      <c r="R19" s="99"/>
      <c r="S19" s="99"/>
      <c r="T19" s="99"/>
      <c r="U19" s="99"/>
      <c r="V19" s="99"/>
      <c r="W19" s="99"/>
      <c r="X19" s="99"/>
      <c r="Y19" s="222">
        <v>920.055</v>
      </c>
      <c r="Z19" s="99"/>
      <c r="AA19" s="100">
        <v>920.055</v>
      </c>
      <c r="AB19" s="30">
        <f t="shared" si="9"/>
        <v>0</v>
      </c>
      <c r="AC19" s="100">
        <f t="shared" si="10"/>
        <v>0</v>
      </c>
      <c r="AD19" s="100">
        <f t="shared" si="11"/>
        <v>0</v>
      </c>
      <c r="AE19" s="100">
        <f t="shared" si="12"/>
        <v>920.055</v>
      </c>
      <c r="AF19" s="100">
        <f t="shared" si="13"/>
        <v>0</v>
      </c>
      <c r="AG19" s="100">
        <f t="shared" si="14"/>
        <v>0</v>
      </c>
      <c r="AH19" s="100">
        <f t="shared" si="15"/>
        <v>0</v>
      </c>
      <c r="AI19" s="100">
        <f t="shared" si="16"/>
        <v>0</v>
      </c>
      <c r="AJ19" s="100">
        <f t="shared" si="17"/>
        <v>0</v>
      </c>
      <c r="AK19" s="32"/>
    </row>
    <row r="20" spans="1:37" s="30" customFormat="1" ht="15">
      <c r="A20" s="106">
        <v>17</v>
      </c>
      <c r="B20" s="382" t="s">
        <v>166</v>
      </c>
      <c r="C20" s="382" t="s">
        <v>526</v>
      </c>
      <c r="D20" s="106"/>
      <c r="E20" s="105" t="s">
        <v>448</v>
      </c>
      <c r="F20" s="166"/>
      <c r="G20" s="106">
        <v>1</v>
      </c>
      <c r="H20" s="106">
        <v>1</v>
      </c>
      <c r="I20" s="106">
        <v>1</v>
      </c>
      <c r="J20" s="99">
        <v>907.852</v>
      </c>
      <c r="K20" s="99"/>
      <c r="L20" s="99"/>
      <c r="M20" s="99"/>
      <c r="N20" s="241">
        <v>907.852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>
        <v>907.852</v>
      </c>
      <c r="AB20" s="30">
        <f t="shared" si="9"/>
        <v>907.852</v>
      </c>
      <c r="AC20" s="100">
        <f t="shared" si="10"/>
        <v>0</v>
      </c>
      <c r="AD20" s="100">
        <f t="shared" si="11"/>
        <v>0</v>
      </c>
      <c r="AE20" s="100">
        <f t="shared" si="12"/>
        <v>0</v>
      </c>
      <c r="AF20" s="100">
        <f t="shared" si="13"/>
        <v>0</v>
      </c>
      <c r="AG20" s="100">
        <f t="shared" si="14"/>
        <v>0</v>
      </c>
      <c r="AH20" s="100">
        <f t="shared" si="15"/>
        <v>0</v>
      </c>
      <c r="AI20" s="100">
        <f t="shared" si="16"/>
        <v>0</v>
      </c>
      <c r="AJ20" s="100">
        <f t="shared" si="17"/>
        <v>0</v>
      </c>
      <c r="AK20" s="32"/>
    </row>
    <row r="21" spans="1:37" s="30" customFormat="1" ht="15">
      <c r="A21" s="106">
        <v>18</v>
      </c>
      <c r="B21" s="106" t="s">
        <v>1064</v>
      </c>
      <c r="C21" s="106" t="s">
        <v>1065</v>
      </c>
      <c r="D21" s="106"/>
      <c r="E21" s="106" t="s">
        <v>1063</v>
      </c>
      <c r="F21" s="106"/>
      <c r="G21" s="106">
        <v>1</v>
      </c>
      <c r="H21" s="106">
        <v>1</v>
      </c>
      <c r="I21" s="106">
        <v>1</v>
      </c>
      <c r="J21" s="112">
        <v>892.183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373">
        <v>892.183</v>
      </c>
      <c r="V21" s="99"/>
      <c r="W21" s="99"/>
      <c r="X21" s="99"/>
      <c r="Y21" s="99"/>
      <c r="Z21" s="99"/>
      <c r="AA21" s="100">
        <v>892.183</v>
      </c>
      <c r="AB21" s="30">
        <f t="shared" si="9"/>
        <v>0</v>
      </c>
      <c r="AC21" s="100">
        <f t="shared" si="10"/>
        <v>0</v>
      </c>
      <c r="AD21" s="100">
        <f t="shared" si="11"/>
        <v>0</v>
      </c>
      <c r="AE21" s="100">
        <f t="shared" si="12"/>
        <v>892.183</v>
      </c>
      <c r="AF21" s="100">
        <f t="shared" si="13"/>
        <v>0</v>
      </c>
      <c r="AG21" s="100">
        <f t="shared" si="14"/>
        <v>0</v>
      </c>
      <c r="AH21" s="100">
        <f t="shared" si="15"/>
        <v>0</v>
      </c>
      <c r="AI21" s="100">
        <f t="shared" si="16"/>
        <v>0</v>
      </c>
      <c r="AJ21" s="100">
        <f t="shared" si="17"/>
        <v>0</v>
      </c>
      <c r="AK21" s="32"/>
    </row>
    <row r="22" spans="1:37" s="30" customFormat="1" ht="15">
      <c r="A22" s="106">
        <v>19</v>
      </c>
      <c r="B22" s="105" t="s">
        <v>527</v>
      </c>
      <c r="C22" s="105" t="s">
        <v>528</v>
      </c>
      <c r="D22" s="106"/>
      <c r="E22" s="105"/>
      <c r="F22" s="166"/>
      <c r="G22" s="106">
        <v>1</v>
      </c>
      <c r="H22" s="106">
        <v>1</v>
      </c>
      <c r="I22" s="106">
        <v>1</v>
      </c>
      <c r="J22" s="112">
        <v>872.209</v>
      </c>
      <c r="K22" s="112"/>
      <c r="L22" s="112"/>
      <c r="M22" s="112"/>
      <c r="N22" s="242">
        <v>872.209</v>
      </c>
      <c r="O22" s="112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>
        <v>872.209</v>
      </c>
      <c r="AB22" s="30">
        <f t="shared" si="9"/>
        <v>872.209</v>
      </c>
      <c r="AC22" s="100">
        <f t="shared" si="10"/>
        <v>0</v>
      </c>
      <c r="AD22" s="100">
        <f t="shared" si="11"/>
        <v>0</v>
      </c>
      <c r="AE22" s="100">
        <f t="shared" si="12"/>
        <v>0</v>
      </c>
      <c r="AF22" s="100">
        <f t="shared" si="13"/>
        <v>0</v>
      </c>
      <c r="AG22" s="100">
        <f t="shared" si="14"/>
        <v>0</v>
      </c>
      <c r="AH22" s="100">
        <f t="shared" si="15"/>
        <v>0</v>
      </c>
      <c r="AI22" s="100">
        <f t="shared" si="16"/>
        <v>0</v>
      </c>
      <c r="AJ22" s="100">
        <f t="shared" si="17"/>
        <v>0</v>
      </c>
      <c r="AK22" s="32"/>
    </row>
    <row r="23" spans="1:37" s="30" customFormat="1" ht="15">
      <c r="A23" s="103">
        <v>20</v>
      </c>
      <c r="B23" s="106" t="s">
        <v>739</v>
      </c>
      <c r="C23" s="106" t="s">
        <v>738</v>
      </c>
      <c r="D23" s="106"/>
      <c r="E23" s="106"/>
      <c r="F23" s="106"/>
      <c r="G23" s="106">
        <v>1</v>
      </c>
      <c r="H23" s="106">
        <v>1</v>
      </c>
      <c r="I23" s="106">
        <v>1</v>
      </c>
      <c r="J23" s="112">
        <v>864.476</v>
      </c>
      <c r="K23" s="112"/>
      <c r="L23" s="112"/>
      <c r="M23" s="112"/>
      <c r="N23" s="112"/>
      <c r="O23" s="112"/>
      <c r="P23" s="288">
        <v>864.476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>
        <v>864.476</v>
      </c>
      <c r="AB23" s="30">
        <f t="shared" si="9"/>
        <v>864.476</v>
      </c>
      <c r="AC23" s="100">
        <f t="shared" si="10"/>
        <v>0</v>
      </c>
      <c r="AD23" s="100">
        <f t="shared" si="11"/>
        <v>0</v>
      </c>
      <c r="AE23" s="100">
        <f t="shared" si="12"/>
        <v>0</v>
      </c>
      <c r="AF23" s="100">
        <f t="shared" si="13"/>
        <v>0</v>
      </c>
      <c r="AG23" s="100">
        <f t="shared" si="14"/>
        <v>0</v>
      </c>
      <c r="AH23" s="100">
        <f t="shared" si="15"/>
        <v>0</v>
      </c>
      <c r="AI23" s="100">
        <f t="shared" si="16"/>
        <v>0</v>
      </c>
      <c r="AJ23" s="100">
        <f t="shared" si="17"/>
        <v>0</v>
      </c>
      <c r="AK23" s="32"/>
    </row>
    <row r="24" spans="1:37" s="30" customFormat="1" ht="15">
      <c r="A24" s="103">
        <v>21</v>
      </c>
      <c r="B24" s="105" t="s">
        <v>586</v>
      </c>
      <c r="C24" s="105" t="s">
        <v>985</v>
      </c>
      <c r="D24" s="106"/>
      <c r="E24" s="105"/>
      <c r="F24" s="166"/>
      <c r="G24" s="106">
        <v>1</v>
      </c>
      <c r="H24" s="106">
        <v>1</v>
      </c>
      <c r="I24" s="106">
        <v>1</v>
      </c>
      <c r="J24" s="112">
        <v>817.931</v>
      </c>
      <c r="K24" s="112"/>
      <c r="L24" s="112"/>
      <c r="M24" s="112"/>
      <c r="N24" s="106"/>
      <c r="O24" s="112"/>
      <c r="P24" s="112"/>
      <c r="Q24" s="101"/>
      <c r="R24" s="101"/>
      <c r="S24" s="99"/>
      <c r="T24" s="353">
        <v>817.931</v>
      </c>
      <c r="U24" s="99"/>
      <c r="V24" s="99"/>
      <c r="W24" s="99"/>
      <c r="X24" s="99"/>
      <c r="Y24" s="232"/>
      <c r="Z24" s="99"/>
      <c r="AA24" s="100">
        <v>817.931</v>
      </c>
      <c r="AB24" s="30">
        <f t="shared" si="9"/>
        <v>0</v>
      </c>
      <c r="AC24" s="100">
        <f t="shared" si="10"/>
        <v>0</v>
      </c>
      <c r="AD24" s="100">
        <f t="shared" si="11"/>
        <v>0</v>
      </c>
      <c r="AE24" s="100">
        <f t="shared" si="12"/>
        <v>817.931</v>
      </c>
      <c r="AF24" s="100">
        <f t="shared" si="13"/>
        <v>0</v>
      </c>
      <c r="AG24" s="100">
        <f t="shared" si="14"/>
        <v>0</v>
      </c>
      <c r="AH24" s="100">
        <f t="shared" si="15"/>
        <v>0</v>
      </c>
      <c r="AI24" s="100">
        <f t="shared" si="16"/>
        <v>0</v>
      </c>
      <c r="AJ24" s="100">
        <f t="shared" si="17"/>
        <v>0</v>
      </c>
      <c r="AK24" s="32"/>
    </row>
    <row r="25" spans="1:37" s="30" customFormat="1" ht="15">
      <c r="A25" s="103">
        <v>22</v>
      </c>
      <c r="B25" s="105" t="s">
        <v>742</v>
      </c>
      <c r="C25" s="105" t="s">
        <v>743</v>
      </c>
      <c r="D25" s="106"/>
      <c r="E25" s="283" t="s">
        <v>44</v>
      </c>
      <c r="F25" s="249" t="s">
        <v>744</v>
      </c>
      <c r="G25" s="106">
        <v>1</v>
      </c>
      <c r="H25" s="106">
        <v>1</v>
      </c>
      <c r="I25" s="106">
        <v>1</v>
      </c>
      <c r="J25" s="112">
        <v>765.918</v>
      </c>
      <c r="K25" s="112"/>
      <c r="L25" s="112"/>
      <c r="M25" s="112"/>
      <c r="N25" s="112"/>
      <c r="O25" s="112"/>
      <c r="P25" s="288">
        <v>765.918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00">
        <v>765.918</v>
      </c>
      <c r="AB25" s="30">
        <f t="shared" si="9"/>
        <v>765.918</v>
      </c>
      <c r="AC25" s="100">
        <f t="shared" si="10"/>
        <v>0</v>
      </c>
      <c r="AD25" s="100">
        <f t="shared" si="11"/>
        <v>0</v>
      </c>
      <c r="AE25" s="100">
        <f t="shared" si="12"/>
        <v>0</v>
      </c>
      <c r="AF25" s="100">
        <f t="shared" si="13"/>
        <v>0</v>
      </c>
      <c r="AG25" s="100">
        <f t="shared" si="14"/>
        <v>0</v>
      </c>
      <c r="AH25" s="100">
        <f t="shared" si="15"/>
        <v>0</v>
      </c>
      <c r="AI25" s="100">
        <f t="shared" si="16"/>
        <v>0</v>
      </c>
      <c r="AJ25" s="100">
        <f t="shared" si="17"/>
        <v>0</v>
      </c>
      <c r="AK25" s="32"/>
    </row>
    <row r="26" spans="1:37" s="30" customFormat="1" ht="15">
      <c r="A26" s="103">
        <v>23</v>
      </c>
      <c r="B26" s="105" t="s">
        <v>532</v>
      </c>
      <c r="C26" s="105" t="s">
        <v>533</v>
      </c>
      <c r="D26" s="106"/>
      <c r="E26" s="105" t="s">
        <v>183</v>
      </c>
      <c r="F26" s="105"/>
      <c r="G26" s="106">
        <v>1</v>
      </c>
      <c r="H26" s="106">
        <v>1</v>
      </c>
      <c r="I26" s="106">
        <v>1</v>
      </c>
      <c r="J26" s="112">
        <v>718.908</v>
      </c>
      <c r="K26" s="112"/>
      <c r="L26" s="112"/>
      <c r="M26" s="112"/>
      <c r="N26" s="242">
        <v>718.908</v>
      </c>
      <c r="O26" s="112"/>
      <c r="P26" s="112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>
        <v>718.908</v>
      </c>
      <c r="AB26" s="30">
        <f t="shared" si="9"/>
        <v>718.908</v>
      </c>
      <c r="AC26" s="100">
        <f t="shared" si="10"/>
        <v>0</v>
      </c>
      <c r="AD26" s="100">
        <f t="shared" si="11"/>
        <v>0</v>
      </c>
      <c r="AE26" s="100">
        <f t="shared" si="12"/>
        <v>0</v>
      </c>
      <c r="AF26" s="100">
        <f t="shared" si="13"/>
        <v>0</v>
      </c>
      <c r="AG26" s="100">
        <f t="shared" si="14"/>
        <v>0</v>
      </c>
      <c r="AH26" s="100">
        <f t="shared" si="15"/>
        <v>0</v>
      </c>
      <c r="AI26" s="100">
        <f t="shared" si="16"/>
        <v>0</v>
      </c>
      <c r="AJ26" s="100">
        <f t="shared" si="17"/>
        <v>0</v>
      </c>
      <c r="AK26" s="32"/>
    </row>
    <row r="27" spans="1:37" s="30" customFormat="1" ht="15">
      <c r="A27" s="103">
        <v>24</v>
      </c>
      <c r="B27" s="105" t="s">
        <v>742</v>
      </c>
      <c r="C27" s="105" t="s">
        <v>1096</v>
      </c>
      <c r="D27" s="106"/>
      <c r="E27" s="105" t="s">
        <v>746</v>
      </c>
      <c r="F27" s="104"/>
      <c r="G27" s="103">
        <v>1</v>
      </c>
      <c r="H27" s="103">
        <v>1</v>
      </c>
      <c r="I27" s="103">
        <v>1</v>
      </c>
      <c r="J27" s="112">
        <v>679.986</v>
      </c>
      <c r="K27" s="112"/>
      <c r="L27" s="112"/>
      <c r="M27" s="112"/>
      <c r="N27" s="112"/>
      <c r="O27" s="112"/>
      <c r="P27" s="112"/>
      <c r="Q27" s="99"/>
      <c r="R27" s="99"/>
      <c r="S27" s="99"/>
      <c r="T27" s="99"/>
      <c r="U27" s="99"/>
      <c r="V27" s="99"/>
      <c r="W27" s="99"/>
      <c r="X27" s="99"/>
      <c r="Y27" s="222">
        <v>679.986</v>
      </c>
      <c r="Z27" s="99"/>
      <c r="AA27" s="100">
        <v>679.986</v>
      </c>
      <c r="AB27" s="30">
        <f t="shared" si="9"/>
        <v>0</v>
      </c>
      <c r="AC27" s="100">
        <f t="shared" si="10"/>
        <v>0</v>
      </c>
      <c r="AD27" s="100">
        <f t="shared" si="11"/>
        <v>0</v>
      </c>
      <c r="AE27" s="100">
        <f t="shared" si="12"/>
        <v>679.986</v>
      </c>
      <c r="AF27" s="100">
        <f t="shared" si="13"/>
        <v>0</v>
      </c>
      <c r="AG27" s="100">
        <f t="shared" si="14"/>
        <v>0</v>
      </c>
      <c r="AH27" s="100">
        <f t="shared" si="15"/>
        <v>0</v>
      </c>
      <c r="AI27" s="100">
        <f t="shared" si="16"/>
        <v>0</v>
      </c>
      <c r="AJ27" s="100">
        <f t="shared" si="17"/>
        <v>0</v>
      </c>
      <c r="AK27" s="32"/>
    </row>
    <row r="28" spans="1:37" s="30" customFormat="1" ht="15">
      <c r="A28" s="103">
        <v>25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>
        <f t="shared" si="17"/>
        <v>0</v>
      </c>
      <c r="AK28" s="32"/>
    </row>
    <row r="29" spans="1:27" s="30" customFormat="1" ht="15">
      <c r="A29" s="103"/>
      <c r="B29" s="106"/>
      <c r="C29" s="106"/>
      <c r="D29" s="106"/>
      <c r="E29" s="106"/>
      <c r="F29" s="103"/>
      <c r="G29" s="103"/>
      <c r="H29" s="103"/>
      <c r="I29" s="103"/>
      <c r="J29" s="112"/>
      <c r="K29" s="112"/>
      <c r="L29" s="112"/>
      <c r="M29" s="112"/>
      <c r="N29" s="112"/>
      <c r="O29" s="112"/>
      <c r="P29" s="112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/>
    </row>
    <row r="30" spans="1:27" s="30" customFormat="1" ht="15">
      <c r="A30" s="103"/>
      <c r="B30" s="103"/>
      <c r="C30" s="103"/>
      <c r="D30" s="103"/>
      <c r="E30" s="103"/>
      <c r="F30" s="103"/>
      <c r="G30" s="103"/>
      <c r="H30" s="103"/>
      <c r="I30" s="103"/>
      <c r="J30" s="111"/>
      <c r="K30" s="111"/>
      <c r="L30" s="111"/>
      <c r="M30" s="111"/>
      <c r="N30" s="111"/>
      <c r="O30" s="111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00"/>
    </row>
    <row r="31" spans="1:27" s="30" customFormat="1" ht="15">
      <c r="A31" s="28"/>
      <c r="B31" s="28"/>
      <c r="C31" s="28"/>
      <c r="D31" s="28"/>
      <c r="E31" s="28"/>
      <c r="F31" s="28"/>
      <c r="G31" s="28"/>
      <c r="H31" s="28"/>
      <c r="I31" s="28"/>
      <c r="J31" s="27"/>
      <c r="K31" s="28"/>
      <c r="L31" s="28"/>
      <c r="M31" s="28"/>
      <c r="N31" s="27"/>
      <c r="O31" s="27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7"/>
      <c r="AA31" s="100"/>
    </row>
    <row r="32" spans="10:27" s="30" customFormat="1" ht="15">
      <c r="J32" s="40"/>
      <c r="N32" s="40"/>
      <c r="O32" s="40"/>
      <c r="P32" s="40"/>
      <c r="Z32" s="40"/>
      <c r="AA32" s="100"/>
    </row>
    <row r="33" spans="10:27" s="31" customFormat="1" ht="15">
      <c r="J33" s="41"/>
      <c r="N33" s="41"/>
      <c r="O33" s="41"/>
      <c r="P33" s="41"/>
      <c r="Z33" s="41"/>
      <c r="AA33" s="344"/>
    </row>
    <row r="34" spans="10:27" s="31" customFormat="1" ht="15">
      <c r="J34" s="41"/>
      <c r="N34" s="41"/>
      <c r="O34" s="41"/>
      <c r="P34" s="41"/>
      <c r="Z34" s="41"/>
      <c r="AA34" s="344"/>
    </row>
    <row r="35" spans="10:27" s="31" customFormat="1" ht="15">
      <c r="J35" s="41"/>
      <c r="N35" s="41"/>
      <c r="O35" s="41"/>
      <c r="P35" s="41"/>
      <c r="Z35" s="41"/>
      <c r="AA35" s="344"/>
    </row>
    <row r="36" spans="10:27" s="31" customFormat="1" ht="15">
      <c r="J36" s="41"/>
      <c r="N36" s="41"/>
      <c r="O36" s="41"/>
      <c r="P36" s="41"/>
      <c r="Z36" s="41"/>
      <c r="AA36" s="344"/>
    </row>
    <row r="37" spans="10:27" s="31" customFormat="1" ht="15">
      <c r="J37" s="41"/>
      <c r="N37" s="41"/>
      <c r="O37" s="41"/>
      <c r="P37" s="41"/>
      <c r="Z37" s="41"/>
      <c r="AA37" s="344"/>
    </row>
    <row r="38" spans="10:27" s="31" customFormat="1" ht="15">
      <c r="J38" s="41"/>
      <c r="N38" s="41"/>
      <c r="O38" s="41"/>
      <c r="P38" s="41"/>
      <c r="Z38" s="41"/>
      <c r="AA38" s="344"/>
    </row>
    <row r="39" spans="10:27" s="31" customFormat="1" ht="15">
      <c r="J39" s="41"/>
      <c r="N39" s="41"/>
      <c r="O39" s="41"/>
      <c r="P39" s="41"/>
      <c r="Z39" s="41"/>
      <c r="AA39" s="344"/>
    </row>
    <row r="40" spans="10:27" s="31" customFormat="1" ht="15">
      <c r="J40" s="41"/>
      <c r="N40" s="41"/>
      <c r="O40" s="41"/>
      <c r="P40" s="41"/>
      <c r="Z40" s="41"/>
      <c r="AA40" s="344"/>
    </row>
    <row r="41" spans="10:27" s="31" customFormat="1" ht="15">
      <c r="J41" s="41"/>
      <c r="N41" s="41"/>
      <c r="O41" s="41"/>
      <c r="P41" s="41"/>
      <c r="Z41" s="41"/>
      <c r="AA41" s="344"/>
    </row>
    <row r="42" spans="10:27" s="31" customFormat="1" ht="15">
      <c r="J42" s="41"/>
      <c r="N42" s="41"/>
      <c r="O42" s="41"/>
      <c r="P42" s="41"/>
      <c r="Z42" s="41"/>
      <c r="AA42" s="344"/>
    </row>
    <row r="43" spans="10:27" s="31" customFormat="1" ht="15">
      <c r="J43" s="41"/>
      <c r="N43" s="41"/>
      <c r="O43" s="41"/>
      <c r="P43" s="41"/>
      <c r="Z43" s="41"/>
      <c r="AA43" s="344"/>
    </row>
    <row r="44" spans="10:27" s="31" customFormat="1" ht="15">
      <c r="J44" s="41"/>
      <c r="N44" s="41"/>
      <c r="O44" s="41"/>
      <c r="P44" s="41"/>
      <c r="Z44" s="41"/>
      <c r="AA44" s="344"/>
    </row>
    <row r="45" spans="10:27" s="31" customFormat="1" ht="15">
      <c r="J45" s="41"/>
      <c r="N45" s="41"/>
      <c r="O45" s="41"/>
      <c r="P45" s="41"/>
      <c r="Z45" s="41"/>
      <c r="AA45" s="344"/>
    </row>
    <row r="46" spans="10:27" s="31" customFormat="1" ht="15">
      <c r="J46" s="41"/>
      <c r="N46" s="41"/>
      <c r="O46" s="41"/>
      <c r="P46" s="41"/>
      <c r="Z46" s="41"/>
      <c r="AA46" s="344"/>
    </row>
    <row r="47" spans="10:27" s="31" customFormat="1" ht="15">
      <c r="J47" s="41"/>
      <c r="N47" s="41"/>
      <c r="O47" s="41"/>
      <c r="P47" s="41"/>
      <c r="Z47" s="41"/>
      <c r="AA47" s="344"/>
    </row>
    <row r="48" spans="10:27" s="31" customFormat="1" ht="15">
      <c r="J48" s="41"/>
      <c r="N48" s="41"/>
      <c r="O48" s="41"/>
      <c r="P48" s="41"/>
      <c r="Z48" s="41"/>
      <c r="AA48" s="344"/>
    </row>
    <row r="49" spans="10:27" s="31" customFormat="1" ht="15">
      <c r="J49" s="41"/>
      <c r="N49" s="41"/>
      <c r="O49" s="41"/>
      <c r="P49" s="41"/>
      <c r="Z49" s="41"/>
      <c r="AA49" s="344"/>
    </row>
    <row r="50" spans="10:27" s="31" customFormat="1" ht="15">
      <c r="J50" s="41"/>
      <c r="N50" s="41"/>
      <c r="O50" s="41"/>
      <c r="P50" s="41"/>
      <c r="Z50" s="41"/>
      <c r="AA50" s="344"/>
    </row>
    <row r="51" spans="10:27" s="31" customFormat="1" ht="15">
      <c r="J51" s="41"/>
      <c r="N51" s="41"/>
      <c r="O51" s="41"/>
      <c r="P51" s="41"/>
      <c r="Z51" s="41"/>
      <c r="AA51" s="344"/>
    </row>
    <row r="52" spans="27:36" ht="15">
      <c r="AA52" s="344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27:36" ht="15">
      <c r="AA53" s="344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27:36" ht="15">
      <c r="AA54" s="344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27:36" ht="15">
      <c r="AA55" s="344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27:36" ht="15">
      <c r="AA56" s="344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27:36" ht="15">
      <c r="AA57" s="344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27:36" ht="15">
      <c r="AA58" s="344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27:36" ht="15">
      <c r="AA59" s="344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27:36" ht="15">
      <c r="AA60" s="344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27:36" ht="15">
      <c r="AA61" s="344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27:36" ht="15">
      <c r="AA62" s="344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27:36" ht="15">
      <c r="AA63" s="344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27:36" ht="15">
      <c r="AA64" s="344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27:36" ht="15">
      <c r="AA65" s="344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27:36" ht="15">
      <c r="AA66" s="344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27:36" ht="15">
      <c r="AA67" s="344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27:36" ht="15">
      <c r="AA68" s="344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27:36" ht="15">
      <c r="AA69" s="344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27:36" ht="15">
      <c r="AA70" s="344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27:36" ht="15">
      <c r="AA71" s="344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27:36" ht="15">
      <c r="AA72" s="344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27:36" ht="15">
      <c r="AA73" s="344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27:36" ht="15">
      <c r="AA74" s="344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27:36" ht="15">
      <c r="AA75" s="344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27:36" ht="15">
      <c r="AA76" s="344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27:36" ht="15">
      <c r="AA77" s="344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27:36" ht="15">
      <c r="AA78" s="344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27:36" ht="15">
      <c r="AA79" s="344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27:36" ht="15">
      <c r="AA80" s="344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27:36" ht="15">
      <c r="AA81" s="344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27:36" ht="15">
      <c r="AA82" s="344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27:36" ht="15">
      <c r="AA83" s="344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27:36" ht="15">
      <c r="AA84" s="344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27:36" ht="15">
      <c r="AA85" s="344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27:36" ht="15">
      <c r="AA86" s="344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27:36" ht="15">
      <c r="AA87" s="344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27:36" ht="15">
      <c r="AA88" s="344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27:36" ht="15">
      <c r="AA89" s="344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27:36" ht="15">
      <c r="AA90" s="344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27:36" ht="15">
      <c r="AA91" s="344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27:36" ht="15">
      <c r="AA92" s="344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27:36" ht="15">
      <c r="AA93" s="344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27:36" ht="15">
      <c r="AA94" s="344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27:36" ht="15">
      <c r="AA95" s="344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27:36" ht="15">
      <c r="AA96" s="344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27:36" ht="15">
      <c r="AA97" s="344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27:36" ht="15">
      <c r="AA98" s="344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27:36" ht="15">
      <c r="AA99" s="344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27:36" ht="15">
      <c r="AA100" s="344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27:36" ht="15">
      <c r="AA101" s="344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27:36" ht="15">
      <c r="AA102" s="344"/>
      <c r="AB102" s="31"/>
      <c r="AC102" s="31"/>
      <c r="AD102" s="31"/>
      <c r="AE102" s="31"/>
      <c r="AF102" s="31"/>
      <c r="AG102" s="31"/>
      <c r="AH102" s="31"/>
      <c r="AI102" s="31"/>
      <c r="AJ102" s="31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57421875" style="46" customWidth="1"/>
    <col min="2" max="2" width="16.28125" style="46" customWidth="1"/>
    <col min="3" max="3" width="18.57421875" style="46" customWidth="1"/>
    <col min="4" max="4" width="11.7109375" style="46" hidden="1" customWidth="1"/>
    <col min="5" max="5" width="20.28125" style="46" customWidth="1"/>
    <col min="6" max="6" width="15.7109375" style="46" customWidth="1"/>
    <col min="7" max="8" width="9.28125" style="46" customWidth="1"/>
    <col min="9" max="9" width="12.8515625" style="55" customWidth="1"/>
    <col min="10" max="10" width="10.140625" style="46" customWidth="1"/>
    <col min="11" max="11" width="13.28125" style="46" customWidth="1"/>
    <col min="12" max="12" width="12.00390625" style="46" customWidth="1"/>
    <col min="13" max="13" width="5.57421875" style="46" customWidth="1"/>
    <col min="14" max="14" width="11.140625" style="46" customWidth="1"/>
    <col min="15" max="15" width="11.421875" style="46" customWidth="1"/>
    <col min="16" max="16" width="10.421875" style="46" customWidth="1"/>
    <col min="17" max="17" width="10.00390625" style="46" customWidth="1"/>
    <col min="18" max="21" width="9.140625" style="46" customWidth="1"/>
    <col min="22" max="22" width="9.140625" style="55" customWidth="1"/>
    <col min="23" max="16384" width="9.140625" style="46" customWidth="1"/>
  </cols>
  <sheetData>
    <row r="1" spans="1:22" ht="30">
      <c r="A1" s="48" t="s">
        <v>2</v>
      </c>
      <c r="B1" s="119"/>
      <c r="C1" s="119"/>
      <c r="D1" s="119" t="s">
        <v>1</v>
      </c>
      <c r="E1" s="119" t="s">
        <v>5</v>
      </c>
      <c r="F1" s="119" t="s">
        <v>57</v>
      </c>
      <c r="G1" s="119" t="s">
        <v>0</v>
      </c>
      <c r="H1" s="161" t="s">
        <v>6</v>
      </c>
      <c r="I1" s="119" t="s">
        <v>4</v>
      </c>
      <c r="J1" s="164" t="s">
        <v>31</v>
      </c>
      <c r="K1" s="164" t="s">
        <v>39</v>
      </c>
      <c r="L1" s="164" t="s">
        <v>398</v>
      </c>
      <c r="M1" s="77" t="s">
        <v>11</v>
      </c>
      <c r="N1" s="164" t="s">
        <v>748</v>
      </c>
      <c r="O1" s="77" t="s">
        <v>25</v>
      </c>
      <c r="P1" s="77" t="s">
        <v>24</v>
      </c>
      <c r="Q1" s="164" t="s">
        <v>1050</v>
      </c>
      <c r="R1" s="77" t="s">
        <v>22</v>
      </c>
      <c r="S1" s="77" t="s">
        <v>26</v>
      </c>
      <c r="T1" s="77" t="s">
        <v>27</v>
      </c>
      <c r="U1" s="164" t="s">
        <v>1075</v>
      </c>
      <c r="V1" s="77"/>
    </row>
    <row r="2" spans="1:22" ht="15">
      <c r="A2" s="165"/>
      <c r="B2" s="48" t="s">
        <v>17</v>
      </c>
      <c r="C2" s="48"/>
      <c r="D2" s="48"/>
      <c r="E2" s="48"/>
      <c r="F2" s="48"/>
      <c r="G2" s="48">
        <v>1</v>
      </c>
      <c r="H2" s="48"/>
      <c r="I2" s="47" t="s">
        <v>161</v>
      </c>
      <c r="J2" s="53">
        <v>4</v>
      </c>
      <c r="K2" s="48">
        <v>1</v>
      </c>
      <c r="L2" s="53">
        <v>2</v>
      </c>
      <c r="M2" s="48">
        <f>COUNT(M6:M1003)</f>
        <v>0</v>
      </c>
      <c r="N2" s="48">
        <v>3</v>
      </c>
      <c r="O2" s="48">
        <f>COUNT(O6:O1003)</f>
        <v>0</v>
      </c>
      <c r="P2" s="48">
        <f>COUNT(P6:P1003)</f>
        <v>0</v>
      </c>
      <c r="Q2" s="48"/>
      <c r="R2" s="48"/>
      <c r="S2" s="48"/>
      <c r="T2" s="48">
        <f>COUNT(T6:T1003)</f>
        <v>0</v>
      </c>
      <c r="U2" s="48">
        <f>COUNT(U4:U1003)</f>
        <v>4</v>
      </c>
      <c r="V2" s="77"/>
    </row>
    <row r="3" spans="1:22" ht="15">
      <c r="A3" s="50"/>
      <c r="B3" s="50"/>
      <c r="C3" s="50"/>
      <c r="D3" s="50"/>
      <c r="E3" s="50"/>
      <c r="F3" s="50"/>
      <c r="G3" s="50"/>
      <c r="H3" s="50"/>
      <c r="I3" s="49" t="s">
        <v>162</v>
      </c>
      <c r="J3" s="51">
        <v>3</v>
      </c>
      <c r="K3" s="51">
        <v>1</v>
      </c>
      <c r="L3" s="51">
        <v>2</v>
      </c>
      <c r="M3" s="50" t="s">
        <v>38</v>
      </c>
      <c r="N3" s="50" t="s">
        <v>38</v>
      </c>
      <c r="O3" s="50" t="s">
        <v>38</v>
      </c>
      <c r="P3" s="50" t="s">
        <v>38</v>
      </c>
      <c r="Q3" s="51">
        <v>4</v>
      </c>
      <c r="R3" s="50">
        <v>6</v>
      </c>
      <c r="S3" s="50">
        <v>7</v>
      </c>
      <c r="T3" s="50">
        <v>9</v>
      </c>
      <c r="U3" s="51">
        <v>5</v>
      </c>
      <c r="V3" s="122"/>
    </row>
    <row r="4" spans="1:34" ht="15">
      <c r="A4" s="48">
        <v>1</v>
      </c>
      <c r="B4" s="48" t="s">
        <v>52</v>
      </c>
      <c r="C4" s="48" t="s">
        <v>157</v>
      </c>
      <c r="D4" s="48"/>
      <c r="E4" s="48" t="s">
        <v>158</v>
      </c>
      <c r="F4" s="163" t="s">
        <v>121</v>
      </c>
      <c r="G4" s="48">
        <v>5</v>
      </c>
      <c r="H4" s="48">
        <v>4</v>
      </c>
      <c r="I4" s="224">
        <v>2661.22</v>
      </c>
      <c r="J4" s="349">
        <v>553.22</v>
      </c>
      <c r="K4" s="225">
        <v>705</v>
      </c>
      <c r="L4" s="224"/>
      <c r="M4" s="224"/>
      <c r="N4" s="224"/>
      <c r="O4" s="224"/>
      <c r="P4" s="224"/>
      <c r="Q4" s="375">
        <v>698.035</v>
      </c>
      <c r="R4" s="224"/>
      <c r="S4" s="224"/>
      <c r="T4" s="224"/>
      <c r="U4" s="48">
        <v>496</v>
      </c>
      <c r="V4" s="77"/>
      <c r="W4" s="224">
        <f>SUM(LARGE(X4:AG4,{1,2,3,4}))</f>
        <v>2754.2200000000003</v>
      </c>
      <c r="X4" s="224">
        <f>+IF(COUNT($J4:$M4)&gt;0,LARGE($J4:$M4,1),0)</f>
        <v>705</v>
      </c>
      <c r="Y4" s="224">
        <f>+IF(COUNT($J4:$M4)&gt;1,LARGE($J4:$M4,2),0)</f>
        <v>553.22</v>
      </c>
      <c r="Z4" s="224">
        <f>+IF(COUNT($N4:$U4)&gt;1,LARGE($N4:$U4,2),0)</f>
        <v>496</v>
      </c>
      <c r="AA4" s="224">
        <v>1000</v>
      </c>
      <c r="AB4" s="224">
        <f>+IF(COUNT($N4:$U4)&gt;3,LARGE($N4:$U4,4),0)</f>
        <v>0</v>
      </c>
      <c r="AC4" s="224">
        <f>+IF(COUNT($N4:$U4)&gt;4,LARGE($N4:$U4,5),0)</f>
        <v>0</v>
      </c>
      <c r="AD4" s="224">
        <f>+IF(COUNT($N4:$U4)&gt;5,LARGE($N4:$U4,6),0)</f>
        <v>0</v>
      </c>
      <c r="AE4" s="224">
        <f>+IF(COUNT($N4:$U4)&gt;6,LARGE($N4:$U4,7),0)</f>
        <v>0</v>
      </c>
      <c r="AF4" s="224">
        <f>+IF(COUNT($N4:$U4)&gt;7,LARGE($N4:$U4,8),0)</f>
        <v>0</v>
      </c>
      <c r="AG4" s="224"/>
      <c r="AH4" s="224"/>
    </row>
    <row r="5" spans="1:34" s="72" customFormat="1" ht="15">
      <c r="A5" s="75">
        <v>2</v>
      </c>
      <c r="B5" s="48" t="s">
        <v>155</v>
      </c>
      <c r="C5" s="48" t="s">
        <v>156</v>
      </c>
      <c r="D5" s="48"/>
      <c r="E5" s="48" t="s">
        <v>160</v>
      </c>
      <c r="F5" s="48"/>
      <c r="G5" s="48">
        <v>1</v>
      </c>
      <c r="H5" s="48">
        <v>1</v>
      </c>
      <c r="I5" s="224">
        <v>1000</v>
      </c>
      <c r="J5" s="237"/>
      <c r="K5" s="225">
        <v>1000</v>
      </c>
      <c r="L5" s="237"/>
      <c r="M5" s="224"/>
      <c r="N5" s="224"/>
      <c r="O5" s="224"/>
      <c r="P5" s="224"/>
      <c r="Q5" s="224"/>
      <c r="R5" s="224"/>
      <c r="S5" s="224"/>
      <c r="T5" s="224"/>
      <c r="U5" s="48"/>
      <c r="V5" s="77"/>
      <c r="W5" s="224">
        <f>SUM(LARGE(X5:AG5,{1,2,3,4}))</f>
        <v>1000</v>
      </c>
      <c r="X5" s="224">
        <f>+IF(COUNT($J5:$M5)&gt;0,LARGE($J5:$M5,1),0)</f>
        <v>1000</v>
      </c>
      <c r="Y5" s="224">
        <f>+IF(COUNT($J5:$M5)&gt;1,LARGE($J5:$M5,2),0)</f>
        <v>0</v>
      </c>
      <c r="Z5" s="224">
        <f>+IF(COUNT($N5:$U5)&gt;1,LARGE($N5:$U5,2),0)</f>
        <v>0</v>
      </c>
      <c r="AA5" s="224">
        <f>+IF(COUNT($N5:$U5)&gt;2,LARGE($N5:$U5,3),0)</f>
        <v>0</v>
      </c>
      <c r="AB5" s="224">
        <f>+IF(COUNT($N5:$U5)&gt;3,LARGE($N5:$U5,4),0)</f>
        <v>0</v>
      </c>
      <c r="AC5" s="224">
        <f>+IF(COUNT($N5:$U5)&gt;4,LARGE($N5:$U5,5),0)</f>
        <v>0</v>
      </c>
      <c r="AD5" s="224">
        <f>+IF(COUNT($N5:$U5)&gt;5,LARGE($N5:$U5,6),0)</f>
        <v>0</v>
      </c>
      <c r="AE5" s="224">
        <f>+IF(COUNT($N5:$U5)&gt;6,LARGE($N5:$U5,7),0)</f>
        <v>0</v>
      </c>
      <c r="AF5" s="224">
        <f>+IF(COUNT($N5:$U5)&gt;7,LARGE($N5:$U5,8),0)</f>
        <v>0</v>
      </c>
      <c r="AG5" s="75"/>
      <c r="AH5" s="75"/>
    </row>
    <row r="6" spans="1:34" ht="15">
      <c r="A6" s="48">
        <v>3</v>
      </c>
      <c r="B6" s="48" t="s">
        <v>522</v>
      </c>
      <c r="C6" s="48" t="s">
        <v>523</v>
      </c>
      <c r="D6" s="48"/>
      <c r="E6" s="48" t="s">
        <v>183</v>
      </c>
      <c r="F6" s="48"/>
      <c r="G6" s="48">
        <v>1</v>
      </c>
      <c r="H6" s="48">
        <v>1</v>
      </c>
      <c r="I6" s="224">
        <v>1000</v>
      </c>
      <c r="J6" s="224"/>
      <c r="K6" s="224"/>
      <c r="L6" s="239">
        <v>1000</v>
      </c>
      <c r="M6" s="224"/>
      <c r="N6" s="224"/>
      <c r="O6" s="224"/>
      <c r="P6" s="224"/>
      <c r="Q6" s="224"/>
      <c r="R6" s="224"/>
      <c r="S6" s="224"/>
      <c r="T6" s="224"/>
      <c r="U6" s="48"/>
      <c r="V6" s="77"/>
      <c r="W6" s="224">
        <f>SUM(LARGE(X6:AG6,{1,2,3,4}))</f>
        <v>1000</v>
      </c>
      <c r="X6" s="224">
        <f>+IF(COUNT($J6:$M6)&gt;0,LARGE($J6:$M6,1),0)</f>
        <v>1000</v>
      </c>
      <c r="Y6" s="224">
        <f>+IF(COUNT($J6:$M6)&gt;1,LARGE($J6:$M6,2),0)</f>
        <v>0</v>
      </c>
      <c r="Z6" s="224">
        <f>+IF(COUNT($N6:$U6)&gt;1,LARGE($N6:$U6,2),0)</f>
        <v>0</v>
      </c>
      <c r="AA6" s="224">
        <f>+IF(COUNT($N6:$U6)&gt;2,LARGE($N6:$U6,3),0)</f>
        <v>0</v>
      </c>
      <c r="AB6" s="224">
        <f>+IF(COUNT($N6:$U6)&gt;3,LARGE($N6:$U6,4),0)</f>
        <v>0</v>
      </c>
      <c r="AC6" s="224">
        <f>+IF(COUNT($N6:$U6)&gt;4,LARGE($N6:$U6,5),0)</f>
        <v>0</v>
      </c>
      <c r="AD6" s="224">
        <f>+IF(COUNT($N6:$U6)&gt;5,LARGE($N6:$U6,6),0)</f>
        <v>0</v>
      </c>
      <c r="AE6" s="224">
        <f>+IF(COUNT($N6:$U6)&gt;6,LARGE($N6:$U6,7),0)</f>
        <v>0</v>
      </c>
      <c r="AF6" s="224">
        <f>+IF(COUNT($N6:$U6)&gt;7,LARGE($N6:$U6,8),0)</f>
        <v>0</v>
      </c>
      <c r="AG6" s="224"/>
      <c r="AH6" s="224"/>
    </row>
    <row r="7" spans="1:34" ht="15">
      <c r="A7" s="48">
        <v>4</v>
      </c>
      <c r="B7" s="75" t="s">
        <v>601</v>
      </c>
      <c r="C7" s="75" t="s">
        <v>745</v>
      </c>
      <c r="D7" s="75"/>
      <c r="E7" s="75" t="s">
        <v>746</v>
      </c>
      <c r="F7" s="289" t="s">
        <v>747</v>
      </c>
      <c r="G7" s="75">
        <v>1</v>
      </c>
      <c r="H7" s="75">
        <v>1</v>
      </c>
      <c r="I7" s="238">
        <v>1000</v>
      </c>
      <c r="J7" s="75"/>
      <c r="K7" s="75"/>
      <c r="L7" s="75"/>
      <c r="M7" s="75"/>
      <c r="N7" s="282">
        <v>1000</v>
      </c>
      <c r="O7" s="75"/>
      <c r="P7" s="75"/>
      <c r="Q7" s="75"/>
      <c r="R7" s="75"/>
      <c r="S7" s="75"/>
      <c r="T7" s="75"/>
      <c r="U7" s="75"/>
      <c r="V7" s="47"/>
      <c r="W7" s="224">
        <v>1000</v>
      </c>
      <c r="X7" s="224">
        <f>+IF(COUNT($J7:$M7)&gt;0,LARGE($J7:$M7,1),0)</f>
        <v>0</v>
      </c>
      <c r="Y7" s="224">
        <f>+IF(COUNT($J7:$M7)&gt;1,LARGE($J7:$M7,2),0)</f>
        <v>0</v>
      </c>
      <c r="Z7" s="224">
        <f>+IF(COUNT($N7:$U7)&gt;1,LARGE($N7:$U7,2),0)</f>
        <v>0</v>
      </c>
      <c r="AA7" s="224">
        <f>+IF(COUNT($N7:$U7)&gt;2,LARGE($N7:$U7,3),0)</f>
        <v>0</v>
      </c>
      <c r="AB7" s="224">
        <f>+IF(COUNT($N7:$U7)&gt;3,LARGE($N7:$U7,4),0)</f>
        <v>0</v>
      </c>
      <c r="AC7" s="224">
        <f>+IF(COUNT($N7:$U7)&gt;4,LARGE($N7:$U7,5),0)</f>
        <v>0</v>
      </c>
      <c r="AD7" s="224">
        <f>+IF(COUNT($N7:$U7)&gt;5,LARGE($N7:$U7,6),0)</f>
        <v>0</v>
      </c>
      <c r="AE7" s="224">
        <f>+IF(COUNT($N7:$U7)&gt;6,LARGE($N7:$U7,7),0)</f>
        <v>0</v>
      </c>
      <c r="AF7" s="224">
        <f>+IF(COUNT($N7:$U7)&gt;7,LARGE($N7:$U7,8),0)</f>
        <v>0</v>
      </c>
      <c r="AG7" s="224"/>
      <c r="AH7" s="224"/>
    </row>
    <row r="8" spans="1:34" ht="15">
      <c r="A8" s="48">
        <v>5</v>
      </c>
      <c r="B8" s="75" t="s">
        <v>402</v>
      </c>
      <c r="C8" s="75" t="s">
        <v>963</v>
      </c>
      <c r="D8" s="75"/>
      <c r="E8" s="75" t="s">
        <v>654</v>
      </c>
      <c r="F8" s="333" t="s">
        <v>964</v>
      </c>
      <c r="G8" s="75">
        <v>1</v>
      </c>
      <c r="H8" s="75">
        <v>1</v>
      </c>
      <c r="I8" s="47">
        <v>1000</v>
      </c>
      <c r="J8" s="349">
        <v>1000</v>
      </c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24"/>
      <c r="AH8" s="224"/>
    </row>
    <row r="9" spans="1:34" s="72" customFormat="1" ht="15">
      <c r="A9" s="75">
        <v>6</v>
      </c>
      <c r="B9" s="75" t="s">
        <v>83</v>
      </c>
      <c r="C9" s="75" t="s">
        <v>1066</v>
      </c>
      <c r="D9" s="75"/>
      <c r="E9" s="75" t="s">
        <v>1067</v>
      </c>
      <c r="F9" s="75"/>
      <c r="G9" s="75">
        <v>1</v>
      </c>
      <c r="H9" s="75">
        <v>1</v>
      </c>
      <c r="I9" s="47">
        <v>1000</v>
      </c>
      <c r="J9" s="238"/>
      <c r="K9" s="238"/>
      <c r="L9" s="238"/>
      <c r="M9" s="238"/>
      <c r="N9" s="238"/>
      <c r="O9" s="238"/>
      <c r="P9" s="238"/>
      <c r="Q9" s="375">
        <v>1000</v>
      </c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75"/>
      <c r="AH9" s="238"/>
    </row>
    <row r="10" spans="1:35" s="75" customFormat="1" ht="15">
      <c r="A10" s="75">
        <v>7</v>
      </c>
      <c r="B10" s="75" t="s">
        <v>245</v>
      </c>
      <c r="C10" s="75" t="s">
        <v>1076</v>
      </c>
      <c r="E10" s="75" t="s">
        <v>1077</v>
      </c>
      <c r="G10" s="75">
        <v>1</v>
      </c>
      <c r="H10" s="75">
        <v>1</v>
      </c>
      <c r="I10" s="47">
        <v>1000</v>
      </c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9">
        <v>1000</v>
      </c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347"/>
    </row>
    <row r="11" spans="1:34" s="72" customFormat="1" ht="15">
      <c r="A11" s="75">
        <v>8</v>
      </c>
      <c r="B11" s="75" t="s">
        <v>522</v>
      </c>
      <c r="C11" s="75" t="s">
        <v>244</v>
      </c>
      <c r="D11" s="75" t="s">
        <v>244</v>
      </c>
      <c r="F11" s="75"/>
      <c r="G11" s="75">
        <v>1</v>
      </c>
      <c r="H11" s="75">
        <v>1</v>
      </c>
      <c r="I11" s="238">
        <v>961.658</v>
      </c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9">
        <v>961.658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</row>
    <row r="12" spans="1:34" s="72" customFormat="1" ht="15">
      <c r="A12" s="75">
        <v>9</v>
      </c>
      <c r="B12" s="75" t="s">
        <v>257</v>
      </c>
      <c r="C12" s="75" t="s">
        <v>131</v>
      </c>
      <c r="D12" s="75"/>
      <c r="E12" s="75" t="s">
        <v>49</v>
      </c>
      <c r="F12" s="75"/>
      <c r="G12" s="75">
        <v>1</v>
      </c>
      <c r="H12" s="75">
        <v>1</v>
      </c>
      <c r="I12" s="47">
        <v>914.256</v>
      </c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9">
        <v>914.256</v>
      </c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75"/>
    </row>
    <row r="13" spans="1:34" s="72" customFormat="1" ht="15">
      <c r="A13" s="75">
        <v>10</v>
      </c>
      <c r="B13" s="48" t="s">
        <v>325</v>
      </c>
      <c r="C13" s="48" t="s">
        <v>476</v>
      </c>
      <c r="D13" s="48"/>
      <c r="E13" s="48" t="s">
        <v>183</v>
      </c>
      <c r="F13" s="48"/>
      <c r="G13" s="48">
        <v>1</v>
      </c>
      <c r="H13" s="48">
        <v>1</v>
      </c>
      <c r="I13" s="224">
        <v>883.605</v>
      </c>
      <c r="J13" s="224"/>
      <c r="K13" s="224"/>
      <c r="L13" s="239">
        <v>883.605</v>
      </c>
      <c r="M13" s="224"/>
      <c r="N13" s="224"/>
      <c r="O13" s="224"/>
      <c r="P13" s="224"/>
      <c r="Q13" s="224"/>
      <c r="R13" s="224"/>
      <c r="S13" s="224"/>
      <c r="T13" s="224"/>
      <c r="U13" s="48"/>
      <c r="V13" s="77"/>
      <c r="W13" s="224">
        <f>SUM(LARGE(X13:AG13,{1,2,3,4}))</f>
        <v>883.605</v>
      </c>
      <c r="X13" s="224">
        <f>+IF(COUNT($J13:$M13)&gt;0,LARGE($J13:$M13,1),0)</f>
        <v>883.605</v>
      </c>
      <c r="Y13" s="224">
        <f>+IF(COUNT($J13:$M13)&gt;1,LARGE($J13:$M13,2),0)</f>
        <v>0</v>
      </c>
      <c r="Z13" s="224">
        <f>+IF(COUNT($N13:$U13)&gt;1,LARGE($N13:$U13,2),0)</f>
        <v>0</v>
      </c>
      <c r="AA13" s="224">
        <f>+IF(COUNT($N13:$U13)&gt;2,LARGE($N13:$U13,3),0)</f>
        <v>0</v>
      </c>
      <c r="AB13" s="224">
        <f>+IF(COUNT($N13:$U13)&gt;3,LARGE($N13:$U13,4),0)</f>
        <v>0</v>
      </c>
      <c r="AC13" s="224">
        <f>+IF(COUNT($N13:$U13)&gt;4,LARGE($N13:$U13,5),0)</f>
        <v>0</v>
      </c>
      <c r="AD13" s="224">
        <f>+IF(COUNT($N13:$U13)&gt;5,LARGE($N13:$U13,6),0)</f>
        <v>0</v>
      </c>
      <c r="AE13" s="224">
        <f>+IF(COUNT($N13:$U13)&gt;6,LARGE($N13:$U13,7),0)</f>
        <v>0</v>
      </c>
      <c r="AF13" s="224">
        <f>+IF(COUNT($N13:$U13)&gt;7,LARGE($N13:$U13,8),0)</f>
        <v>0</v>
      </c>
      <c r="AG13" s="75"/>
      <c r="AH13" s="75"/>
    </row>
    <row r="14" spans="1:34" s="72" customFormat="1" ht="15">
      <c r="A14" s="75">
        <v>11</v>
      </c>
      <c r="B14" s="75" t="s">
        <v>77</v>
      </c>
      <c r="C14" s="75" t="s">
        <v>390</v>
      </c>
      <c r="D14" s="75"/>
      <c r="E14" s="75" t="s">
        <v>183</v>
      </c>
      <c r="F14" s="75"/>
      <c r="G14" s="75">
        <v>1</v>
      </c>
      <c r="H14" s="75">
        <v>1</v>
      </c>
      <c r="I14" s="238">
        <v>872.46</v>
      </c>
      <c r="J14" s="238"/>
      <c r="K14" s="238"/>
      <c r="L14" s="239">
        <v>872.46</v>
      </c>
      <c r="M14" s="238"/>
      <c r="N14" s="238"/>
      <c r="O14" s="238"/>
      <c r="P14" s="238"/>
      <c r="Q14" s="238"/>
      <c r="R14" s="238"/>
      <c r="S14" s="238"/>
      <c r="T14" s="238"/>
      <c r="U14" s="75"/>
      <c r="V14" s="47"/>
      <c r="W14" s="224">
        <f>SUM(LARGE(X14:AG14,{1,2,3,4}))</f>
        <v>872.46</v>
      </c>
      <c r="X14" s="224">
        <f>+IF(COUNT($J14:$M14)&gt;0,LARGE($J14:$M14,1),0)</f>
        <v>872.46</v>
      </c>
      <c r="Y14" s="224">
        <f>+IF(COUNT($J14:$M14)&gt;1,LARGE($J14:$M14,2),0)</f>
        <v>0</v>
      </c>
      <c r="Z14" s="224">
        <f>+IF(COUNT($N14:$U14)&gt;1,LARGE($N14:$U14,2),0)</f>
        <v>0</v>
      </c>
      <c r="AA14" s="224">
        <f>+IF(COUNT($N14:$U14)&gt;2,LARGE($N14:$U14,3),0)</f>
        <v>0</v>
      </c>
      <c r="AB14" s="224">
        <f>+IF(COUNT($N14:$U14)&gt;3,LARGE($N14:$U14,4),0)</f>
        <v>0</v>
      </c>
      <c r="AC14" s="224">
        <f>+IF(COUNT($N14:$U14)&gt;4,LARGE($N14:$U14,5),0)</f>
        <v>0</v>
      </c>
      <c r="AD14" s="224">
        <f>+IF(COUNT($N14:$U14)&gt;5,LARGE($N14:$U14,6),0)</f>
        <v>0</v>
      </c>
      <c r="AE14" s="224">
        <f>+IF(COUNT($N14:$U14)&gt;6,LARGE($N14:$U14,7),0)</f>
        <v>0</v>
      </c>
      <c r="AF14" s="224">
        <f>+IF(COUNT($N14:$U14)&gt;7,LARGE($N14:$U14,8),0)</f>
        <v>0</v>
      </c>
      <c r="AG14" s="75"/>
      <c r="AH14" s="75"/>
    </row>
    <row r="16" spans="1:34" s="72" customFormat="1" ht="15">
      <c r="A16" s="75"/>
      <c r="B16" s="377"/>
      <c r="C16" s="75"/>
      <c r="D16" s="75"/>
      <c r="E16" s="75"/>
      <c r="F16" s="75"/>
      <c r="G16" s="75"/>
      <c r="H16" s="75"/>
      <c r="I16" s="4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75"/>
      <c r="AH16" s="75"/>
    </row>
    <row r="17" spans="1:34" s="72" customFormat="1" ht="15">
      <c r="A17" s="75"/>
      <c r="B17" s="377"/>
      <c r="C17" s="75"/>
      <c r="D17" s="75"/>
      <c r="E17" s="75"/>
      <c r="F17" s="75"/>
      <c r="G17" s="75"/>
      <c r="H17" s="75"/>
      <c r="I17" s="47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75"/>
      <c r="AH17" s="75"/>
    </row>
    <row r="18" spans="9:32" s="72" customFormat="1" ht="15">
      <c r="I18" s="73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</row>
    <row r="19" spans="5:32" s="72" customFormat="1" ht="15">
      <c r="E19" s="151"/>
      <c r="I19" s="73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</row>
    <row r="20" spans="5:32" s="72" customFormat="1" ht="15">
      <c r="E20" s="151"/>
      <c r="I20" s="73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</row>
    <row r="21" spans="5:32" s="72" customFormat="1" ht="15">
      <c r="E21" s="151"/>
      <c r="I21" s="73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</row>
    <row r="22" spans="9:32" s="72" customFormat="1" ht="15">
      <c r="I22" s="73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</row>
    <row r="23" spans="9:32" s="72" customFormat="1" ht="15">
      <c r="I23" s="73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</row>
    <row r="24" spans="9:32" s="72" customFormat="1" ht="15">
      <c r="I24" s="73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</row>
    <row r="25" spans="9:32" s="72" customFormat="1" ht="15">
      <c r="I25" s="73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</row>
    <row r="26" spans="9:32" s="72" customFormat="1" ht="15">
      <c r="I26" s="73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</row>
    <row r="27" spans="9:32" s="72" customFormat="1" ht="15">
      <c r="I27" s="73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</row>
    <row r="28" spans="9:32" s="72" customFormat="1" ht="15">
      <c r="I28" s="73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</row>
    <row r="29" spans="9:32" s="72" customFormat="1" ht="15">
      <c r="I29" s="73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</row>
    <row r="30" spans="9:32" s="72" customFormat="1" ht="15">
      <c r="I30" s="73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</row>
    <row r="31" spans="9:32" s="72" customFormat="1" ht="15">
      <c r="I31" s="73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</row>
    <row r="32" spans="9:32" s="72" customFormat="1" ht="15">
      <c r="I32" s="73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</row>
    <row r="33" spans="9:32" s="72" customFormat="1" ht="15">
      <c r="I33" s="73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</row>
    <row r="34" spans="9:22" s="72" customFormat="1" ht="15">
      <c r="I34" s="73"/>
      <c r="V34" s="73"/>
    </row>
    <row r="35" spans="9:22" s="72" customFormat="1" ht="15">
      <c r="I35" s="73"/>
      <c r="V35" s="73"/>
    </row>
    <row r="36" spans="9:22" s="72" customFormat="1" ht="15">
      <c r="I36" s="73"/>
      <c r="V36" s="73"/>
    </row>
    <row r="37" spans="9:22" s="72" customFormat="1" ht="15">
      <c r="I37" s="73"/>
      <c r="V37" s="73"/>
    </row>
    <row r="38" spans="9:22" s="72" customFormat="1" ht="15">
      <c r="I38" s="73"/>
      <c r="V38" s="73"/>
    </row>
    <row r="39" spans="9:22" s="72" customFormat="1" ht="15">
      <c r="I39" s="73"/>
      <c r="V39" s="73"/>
    </row>
    <row r="40" spans="9:22" s="72" customFormat="1" ht="15">
      <c r="I40" s="73"/>
      <c r="V40" s="73"/>
    </row>
    <row r="41" spans="9:22" s="72" customFormat="1" ht="15">
      <c r="I41" s="73"/>
      <c r="V41" s="73"/>
    </row>
    <row r="42" spans="9:22" s="72" customFormat="1" ht="15">
      <c r="I42" s="73"/>
      <c r="V42" s="73"/>
    </row>
    <row r="43" spans="9:22" s="72" customFormat="1" ht="15">
      <c r="I43" s="73"/>
      <c r="V43" s="73"/>
    </row>
    <row r="44" spans="9:22" s="72" customFormat="1" ht="15">
      <c r="I44" s="73"/>
      <c r="V44" s="73"/>
    </row>
    <row r="45" spans="9:22" s="72" customFormat="1" ht="15">
      <c r="I45" s="73"/>
      <c r="V45" s="73"/>
    </row>
    <row r="46" spans="9:22" s="72" customFormat="1" ht="15">
      <c r="I46" s="73"/>
      <c r="V46" s="73"/>
    </row>
    <row r="47" spans="9:22" s="72" customFormat="1" ht="15">
      <c r="I47" s="73"/>
      <c r="V47" s="73"/>
    </row>
    <row r="48" spans="9:22" s="72" customFormat="1" ht="15">
      <c r="I48" s="73"/>
      <c r="V48" s="73"/>
    </row>
    <row r="49" spans="9:22" s="72" customFormat="1" ht="15">
      <c r="I49" s="73"/>
      <c r="V49" s="73"/>
    </row>
    <row r="50" spans="9:22" s="72" customFormat="1" ht="15">
      <c r="I50" s="73"/>
      <c r="V50" s="73"/>
    </row>
    <row r="51" spans="9:22" s="72" customFormat="1" ht="15">
      <c r="I51" s="73"/>
      <c r="V51" s="73"/>
    </row>
    <row r="52" spans="9:22" s="72" customFormat="1" ht="15">
      <c r="I52" s="73"/>
      <c r="V52" s="73"/>
    </row>
    <row r="53" spans="9:22" s="72" customFormat="1" ht="15">
      <c r="I53" s="73"/>
      <c r="V53" s="73"/>
    </row>
    <row r="54" spans="9:22" s="72" customFormat="1" ht="15">
      <c r="I54" s="73"/>
      <c r="V54" s="73"/>
    </row>
    <row r="55" spans="9:22" s="72" customFormat="1" ht="15">
      <c r="I55" s="73"/>
      <c r="V55" s="73"/>
    </row>
    <row r="56" spans="9:22" s="72" customFormat="1" ht="15">
      <c r="I56" s="73"/>
      <c r="V56" s="73"/>
    </row>
    <row r="57" spans="9:22" s="72" customFormat="1" ht="15">
      <c r="I57" s="73"/>
      <c r="V57" s="73"/>
    </row>
    <row r="58" spans="9:22" s="72" customFormat="1" ht="15">
      <c r="I58" s="73"/>
      <c r="V58" s="73"/>
    </row>
    <row r="59" spans="9:22" s="72" customFormat="1" ht="15">
      <c r="I59" s="73"/>
      <c r="V59" s="73"/>
    </row>
    <row r="60" spans="9:22" s="72" customFormat="1" ht="15">
      <c r="I60" s="73"/>
      <c r="V60" s="73"/>
    </row>
    <row r="61" spans="9:22" s="72" customFormat="1" ht="15">
      <c r="I61" s="73"/>
      <c r="V61" s="73"/>
    </row>
    <row r="62" spans="9:22" s="72" customFormat="1" ht="15">
      <c r="I62" s="73"/>
      <c r="V62" s="73"/>
    </row>
    <row r="63" spans="9:22" s="72" customFormat="1" ht="15">
      <c r="I63" s="73"/>
      <c r="V63" s="73"/>
    </row>
    <row r="64" spans="9:22" s="72" customFormat="1" ht="15">
      <c r="I64" s="73"/>
      <c r="V64" s="73"/>
    </row>
    <row r="65" spans="9:22" s="72" customFormat="1" ht="15">
      <c r="I65" s="73"/>
      <c r="V65" s="73"/>
    </row>
    <row r="66" spans="9:22" s="72" customFormat="1" ht="15">
      <c r="I66" s="73"/>
      <c r="V66" s="73"/>
    </row>
    <row r="67" spans="9:22" s="72" customFormat="1" ht="15">
      <c r="I67" s="73"/>
      <c r="V67" s="73"/>
    </row>
    <row r="68" spans="9:22" s="72" customFormat="1" ht="15">
      <c r="I68" s="73"/>
      <c r="V68" s="73"/>
    </row>
    <row r="69" spans="9:22" s="72" customFormat="1" ht="15">
      <c r="I69" s="73"/>
      <c r="V69" s="73"/>
    </row>
    <row r="70" spans="9:22" s="72" customFormat="1" ht="15">
      <c r="I70" s="73"/>
      <c r="V70" s="73"/>
    </row>
    <row r="71" spans="9:22" s="72" customFormat="1" ht="15">
      <c r="I71" s="73"/>
      <c r="V71" s="73"/>
    </row>
    <row r="72" spans="9:22" s="72" customFormat="1" ht="15">
      <c r="I72" s="73"/>
      <c r="V72" s="73"/>
    </row>
    <row r="73" spans="9:22" s="72" customFormat="1" ht="15">
      <c r="I73" s="73"/>
      <c r="V73" s="73"/>
    </row>
    <row r="74" spans="9:22" s="72" customFormat="1" ht="15">
      <c r="I74" s="73"/>
      <c r="V74" s="73"/>
    </row>
    <row r="75" spans="9:22" s="72" customFormat="1" ht="15">
      <c r="I75" s="73"/>
      <c r="V75" s="73"/>
    </row>
    <row r="76" spans="9:22" s="72" customFormat="1" ht="15">
      <c r="I76" s="73"/>
      <c r="V76" s="73"/>
    </row>
    <row r="77" spans="9:22" s="72" customFormat="1" ht="15">
      <c r="I77" s="73"/>
      <c r="V77" s="73"/>
    </row>
    <row r="78" spans="9:22" s="72" customFormat="1" ht="15">
      <c r="I78" s="73"/>
      <c r="V78" s="73"/>
    </row>
    <row r="79" spans="9:22" s="72" customFormat="1" ht="15">
      <c r="I79" s="73"/>
      <c r="V79" s="73"/>
    </row>
    <row r="80" spans="9:22" s="72" customFormat="1" ht="15">
      <c r="I80" s="73"/>
      <c r="V80" s="73"/>
    </row>
    <row r="81" spans="9:22" s="72" customFormat="1" ht="15">
      <c r="I81" s="73"/>
      <c r="V81" s="73"/>
    </row>
    <row r="82" spans="9:22" s="72" customFormat="1" ht="15">
      <c r="I82" s="73"/>
      <c r="V82" s="73"/>
    </row>
    <row r="83" spans="9:22" s="72" customFormat="1" ht="15">
      <c r="I83" s="73"/>
      <c r="V83" s="73"/>
    </row>
    <row r="84" spans="9:22" s="72" customFormat="1" ht="15">
      <c r="I84" s="73"/>
      <c r="V84" s="73"/>
    </row>
    <row r="85" spans="9:22" s="72" customFormat="1" ht="15">
      <c r="I85" s="73"/>
      <c r="V85" s="73"/>
    </row>
    <row r="86" spans="9:22" s="72" customFormat="1" ht="15">
      <c r="I86" s="73"/>
      <c r="V86" s="73"/>
    </row>
    <row r="87" spans="9:22" s="72" customFormat="1" ht="15">
      <c r="I87" s="73"/>
      <c r="V87" s="73"/>
    </row>
    <row r="88" spans="9:22" s="72" customFormat="1" ht="15">
      <c r="I88" s="73"/>
      <c r="V88" s="73"/>
    </row>
    <row r="89" spans="9:22" s="72" customFormat="1" ht="15">
      <c r="I89" s="73"/>
      <c r="V89" s="73"/>
    </row>
    <row r="90" spans="9:22" s="72" customFormat="1" ht="15">
      <c r="I90" s="73"/>
      <c r="V90" s="73"/>
    </row>
    <row r="91" spans="9:22" s="72" customFormat="1" ht="15">
      <c r="I91" s="73"/>
      <c r="V91" s="73"/>
    </row>
    <row r="92" spans="9:22" s="72" customFormat="1" ht="15">
      <c r="I92" s="73"/>
      <c r="V92" s="73"/>
    </row>
    <row r="93" spans="9:22" s="72" customFormat="1" ht="15">
      <c r="I93" s="73"/>
      <c r="V93" s="73"/>
    </row>
    <row r="94" spans="9:22" s="72" customFormat="1" ht="15">
      <c r="I94" s="73"/>
      <c r="V94" s="73"/>
    </row>
    <row r="95" spans="9:22" s="72" customFormat="1" ht="15">
      <c r="I95" s="73"/>
      <c r="V95" s="73"/>
    </row>
    <row r="96" spans="9:22" s="72" customFormat="1" ht="15">
      <c r="I96" s="73"/>
      <c r="V96" s="73"/>
    </row>
    <row r="97" spans="9:22" s="72" customFormat="1" ht="15">
      <c r="I97" s="73"/>
      <c r="V97" s="73"/>
    </row>
    <row r="98" spans="9:22" s="72" customFormat="1" ht="15">
      <c r="I98" s="73"/>
      <c r="V98" s="73"/>
    </row>
    <row r="99" spans="9:22" s="72" customFormat="1" ht="15">
      <c r="I99" s="73"/>
      <c r="V99" s="73"/>
    </row>
    <row r="100" spans="9:22" s="72" customFormat="1" ht="15">
      <c r="I100" s="73"/>
      <c r="V100" s="73"/>
    </row>
    <row r="101" spans="9:22" s="72" customFormat="1" ht="15">
      <c r="I101" s="73"/>
      <c r="V101" s="73"/>
    </row>
    <row r="102" spans="9:22" s="72" customFormat="1" ht="15">
      <c r="I102" s="73"/>
      <c r="V102" s="73"/>
    </row>
    <row r="103" spans="9:22" s="72" customFormat="1" ht="15">
      <c r="I103" s="73"/>
      <c r="V103" s="73"/>
    </row>
    <row r="104" spans="9:22" s="72" customFormat="1" ht="15">
      <c r="I104" s="73"/>
      <c r="V104" s="73"/>
    </row>
    <row r="105" spans="9:22" s="72" customFormat="1" ht="15">
      <c r="I105" s="73"/>
      <c r="V105" s="73"/>
    </row>
    <row r="106" spans="9:22" s="72" customFormat="1" ht="15">
      <c r="I106" s="73"/>
      <c r="V106" s="73"/>
    </row>
    <row r="107" spans="9:22" s="72" customFormat="1" ht="15">
      <c r="I107" s="73"/>
      <c r="V107" s="73"/>
    </row>
    <row r="108" spans="9:22" s="72" customFormat="1" ht="15">
      <c r="I108" s="73"/>
      <c r="V108" s="73"/>
    </row>
    <row r="109" spans="9:22" s="72" customFormat="1" ht="15">
      <c r="I109" s="73"/>
      <c r="V109" s="73"/>
    </row>
    <row r="110" spans="9:22" s="72" customFormat="1" ht="15">
      <c r="I110" s="73"/>
      <c r="V110" s="73"/>
    </row>
    <row r="111" spans="9:22" s="72" customFormat="1" ht="15">
      <c r="I111" s="73"/>
      <c r="V111" s="73"/>
    </row>
    <row r="112" spans="9:22" s="72" customFormat="1" ht="15">
      <c r="I112" s="73"/>
      <c r="V112" s="73"/>
    </row>
    <row r="113" spans="9:22" s="72" customFormat="1" ht="15">
      <c r="I113" s="73"/>
      <c r="V113" s="73"/>
    </row>
    <row r="114" spans="9:22" s="72" customFormat="1" ht="15">
      <c r="I114" s="73"/>
      <c r="V114" s="73"/>
    </row>
    <row r="115" spans="9:22" s="72" customFormat="1" ht="15">
      <c r="I115" s="73"/>
      <c r="V115" s="73"/>
    </row>
    <row r="116" spans="9:22" s="72" customFormat="1" ht="15">
      <c r="I116" s="73"/>
      <c r="V116" s="73"/>
    </row>
    <row r="117" spans="9:22" s="72" customFormat="1" ht="15">
      <c r="I117" s="73"/>
      <c r="V117" s="73"/>
    </row>
    <row r="118" spans="9:22" s="72" customFormat="1" ht="15">
      <c r="I118" s="73"/>
      <c r="V118" s="73"/>
    </row>
    <row r="119" spans="9:22" s="72" customFormat="1" ht="15">
      <c r="I119" s="73"/>
      <c r="V119" s="73"/>
    </row>
    <row r="120" spans="9:22" s="72" customFormat="1" ht="15">
      <c r="I120" s="73"/>
      <c r="V120" s="73"/>
    </row>
    <row r="121" spans="9:22" s="72" customFormat="1" ht="15">
      <c r="I121" s="73"/>
      <c r="V121" s="73"/>
    </row>
    <row r="122" spans="9:22" s="72" customFormat="1" ht="15">
      <c r="I122" s="73"/>
      <c r="V122" s="73"/>
    </row>
    <row r="123" spans="9:22" s="72" customFormat="1" ht="15">
      <c r="I123" s="73"/>
      <c r="V123" s="73"/>
    </row>
    <row r="124" spans="9:22" s="72" customFormat="1" ht="15">
      <c r="I124" s="73"/>
      <c r="V124" s="73"/>
    </row>
    <row r="125" spans="9:22" s="72" customFormat="1" ht="15">
      <c r="I125" s="73"/>
      <c r="V125" s="73"/>
    </row>
    <row r="126" spans="9:22" s="72" customFormat="1" ht="15">
      <c r="I126" s="73"/>
      <c r="V126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2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6.7109375" style="0" customWidth="1"/>
    <col min="4" max="4" width="11.7109375" style="0" hidden="1" customWidth="1"/>
    <col min="5" max="5" width="19.8515625" style="4" customWidth="1"/>
    <col min="6" max="6" width="14.8515625" style="4" customWidth="1"/>
    <col min="7" max="8" width="9.28125" style="2" customWidth="1"/>
    <col min="9" max="9" width="9.28125" style="55" customWidth="1"/>
    <col min="10" max="11" width="10.140625" style="0" customWidth="1"/>
    <col min="12" max="12" width="12.140625" style="0" customWidth="1"/>
    <col min="13" max="13" width="9.140625" style="0" customWidth="1"/>
    <col min="14" max="15" width="11.421875" style="0" customWidth="1"/>
    <col min="16" max="16" width="11.28125" style="0" customWidth="1"/>
    <col min="17" max="17" width="10.28125" style="0" customWidth="1"/>
    <col min="18" max="18" width="12.57421875" style="0" customWidth="1"/>
    <col min="19" max="19" width="10.421875" style="0" customWidth="1"/>
    <col min="20" max="20" width="9.140625" style="0" customWidth="1"/>
    <col min="21" max="21" width="10.7109375" style="0" customWidth="1"/>
    <col min="22" max="22" width="4.421875" style="1" customWidth="1"/>
    <col min="23" max="23" width="7.28125" style="0" customWidth="1"/>
    <col min="24" max="24" width="7.00390625" style="0" customWidth="1"/>
  </cols>
  <sheetData>
    <row r="1" spans="1:22" ht="15.75" thickBot="1">
      <c r="A1" s="18"/>
      <c r="B1" s="19" t="s">
        <v>17</v>
      </c>
      <c r="C1" s="20"/>
      <c r="D1" s="20"/>
      <c r="E1" s="21"/>
      <c r="F1" s="124" t="s">
        <v>57</v>
      </c>
      <c r="G1" s="2">
        <v>1</v>
      </c>
      <c r="I1" s="47" t="s">
        <v>13</v>
      </c>
      <c r="J1" s="12">
        <f>COUNT(J4:J1002)</f>
        <v>0</v>
      </c>
      <c r="K1" s="12">
        <f>COUNT(K4:K1002)</f>
        <v>1</v>
      </c>
      <c r="L1" s="12" t="s">
        <v>38</v>
      </c>
      <c r="M1" s="12">
        <f>COUNT(M4:M1002)</f>
        <v>0</v>
      </c>
      <c r="N1" s="12">
        <v>2</v>
      </c>
      <c r="O1" s="12">
        <f aca="true" t="shared" si="0" ref="O1:U1">COUNT(O4:O1002)</f>
        <v>0</v>
      </c>
      <c r="P1" s="12">
        <f t="shared" si="0"/>
        <v>0</v>
      </c>
      <c r="Q1" s="12">
        <f t="shared" si="0"/>
        <v>2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1"/>
    </row>
    <row r="2" spans="9:22" ht="15">
      <c r="I2" s="47" t="s">
        <v>12</v>
      </c>
      <c r="J2" s="24" t="s">
        <v>38</v>
      </c>
      <c r="K2" s="24">
        <v>1</v>
      </c>
      <c r="L2" s="23" t="s">
        <v>38</v>
      </c>
      <c r="M2" s="12">
        <v>8</v>
      </c>
      <c r="N2" s="24">
        <v>2</v>
      </c>
      <c r="O2" s="12">
        <v>3</v>
      </c>
      <c r="P2" s="12">
        <v>4</v>
      </c>
      <c r="Q2" s="12">
        <v>5</v>
      </c>
      <c r="R2" s="12">
        <v>6</v>
      </c>
      <c r="S2" s="12">
        <v>7</v>
      </c>
      <c r="T2" s="12">
        <v>9</v>
      </c>
      <c r="U2" s="12">
        <v>10</v>
      </c>
      <c r="V2" s="11"/>
    </row>
    <row r="3" spans="1:22" s="45" customFormat="1" ht="30">
      <c r="A3" s="45" t="s">
        <v>2</v>
      </c>
      <c r="B3" s="123"/>
      <c r="C3" s="123"/>
      <c r="D3" s="156" t="s">
        <v>1</v>
      </c>
      <c r="E3" s="123" t="s">
        <v>5</v>
      </c>
      <c r="F3" s="123"/>
      <c r="G3" s="43" t="s">
        <v>0</v>
      </c>
      <c r="H3" s="44" t="s">
        <v>6</v>
      </c>
      <c r="I3" s="154" t="s">
        <v>4</v>
      </c>
      <c r="J3" s="157" t="s">
        <v>31</v>
      </c>
      <c r="K3" s="158" t="s">
        <v>37</v>
      </c>
      <c r="L3" s="159" t="s">
        <v>38</v>
      </c>
      <c r="M3" s="52" t="s">
        <v>11</v>
      </c>
      <c r="N3" s="158" t="s">
        <v>748</v>
      </c>
      <c r="O3" s="52" t="s">
        <v>25</v>
      </c>
      <c r="P3" s="52" t="s">
        <v>24</v>
      </c>
      <c r="Q3" s="158" t="s">
        <v>1050</v>
      </c>
      <c r="R3" s="52" t="s">
        <v>22</v>
      </c>
      <c r="S3" s="52" t="s">
        <v>26</v>
      </c>
      <c r="T3" s="52" t="s">
        <v>27</v>
      </c>
      <c r="U3" s="158" t="s">
        <v>1080</v>
      </c>
      <c r="V3" s="52"/>
    </row>
    <row r="4" spans="1:33" ht="15">
      <c r="A4" s="10">
        <v>1</v>
      </c>
      <c r="B4" s="76" t="s">
        <v>152</v>
      </c>
      <c r="C4" s="76" t="s">
        <v>153</v>
      </c>
      <c r="D4" s="76"/>
      <c r="E4" s="76" t="s">
        <v>154</v>
      </c>
      <c r="F4" s="160" t="s">
        <v>122</v>
      </c>
      <c r="G4" s="12">
        <v>1</v>
      </c>
      <c r="H4" s="23">
        <v>1</v>
      </c>
      <c r="I4" s="54">
        <v>1803.609</v>
      </c>
      <c r="J4" s="22" t="s">
        <v>38</v>
      </c>
      <c r="K4" s="155">
        <v>1000</v>
      </c>
      <c r="L4" s="22" t="s">
        <v>38</v>
      </c>
      <c r="M4" s="22"/>
      <c r="N4" s="22"/>
      <c r="O4" s="22"/>
      <c r="P4" s="22"/>
      <c r="Q4" s="376">
        <v>803.609</v>
      </c>
      <c r="R4" s="10"/>
      <c r="S4" s="10"/>
      <c r="T4" s="10"/>
      <c r="U4" s="10"/>
      <c r="V4" s="11"/>
      <c r="W4" s="3">
        <f>SUM(LARGE(X4:AH4,{1,2,3,4}))</f>
        <v>1100</v>
      </c>
      <c r="X4" s="3">
        <f>+IF(COUNT($J4:$M4)&gt;0,LARGE($J4:$M4,1),0)</f>
        <v>1000</v>
      </c>
      <c r="Y4" s="3">
        <f>+IF(COUNT($J4:$M4)&gt;1,LARGE($J4:$M4,2),0)</f>
        <v>0</v>
      </c>
      <c r="Z4" s="3">
        <v>100</v>
      </c>
      <c r="AA4" s="3">
        <f>+IF(COUNT($N4:$U4)&gt;1,LARGE($N4:$U4,2),0)</f>
        <v>0</v>
      </c>
      <c r="AB4" s="3">
        <f>+IF(COUNT($N4:$U4)&gt;2,LARGE($N4:$U4,3),0)</f>
        <v>0</v>
      </c>
      <c r="AC4" s="3">
        <f>+IF(COUNT($N4:$U4)&gt;3,LARGE($N4:$U4,4),0)</f>
        <v>0</v>
      </c>
      <c r="AD4" s="3">
        <f>+IF(COUNT($N4:$U4)&gt;4,LARGE($N4:$U4,5),0)</f>
        <v>0</v>
      </c>
      <c r="AE4" s="3">
        <f>+IF(COUNT($N4:$U4)&gt;5,LARGE($N4:$U4,6),0)</f>
        <v>0</v>
      </c>
      <c r="AF4" s="3">
        <f>+IF(COUNT($N4:$U4)&gt;6,LARGE($N4:$U4,7),0)</f>
        <v>0</v>
      </c>
      <c r="AG4" s="3">
        <f>+IF(COUNT($N4:$U4)&gt;7,LARGE($N4:$U4,8),0)</f>
        <v>0</v>
      </c>
    </row>
    <row r="5" spans="1:33" ht="15">
      <c r="A5" s="10">
        <v>2</v>
      </c>
      <c r="B5" s="76" t="s">
        <v>754</v>
      </c>
      <c r="C5" s="76" t="s">
        <v>755</v>
      </c>
      <c r="D5" s="76"/>
      <c r="E5" s="295" t="s">
        <v>756</v>
      </c>
      <c r="F5" s="292" t="s">
        <v>757</v>
      </c>
      <c r="G5" s="12">
        <v>1</v>
      </c>
      <c r="H5" s="23">
        <v>1</v>
      </c>
      <c r="I5" s="54">
        <v>1000</v>
      </c>
      <c r="J5" s="22" t="s">
        <v>38</v>
      </c>
      <c r="K5" s="95" t="s">
        <v>38</v>
      </c>
      <c r="L5" s="22"/>
      <c r="M5" s="22"/>
      <c r="N5" s="296">
        <v>1000</v>
      </c>
      <c r="O5" s="22"/>
      <c r="P5" s="22"/>
      <c r="Q5" s="22"/>
      <c r="R5" s="10"/>
      <c r="S5" s="10"/>
      <c r="T5" s="10"/>
      <c r="U5" s="10"/>
      <c r="V5" s="11"/>
      <c r="W5" s="3">
        <f>SUM(LARGE(X5:AH5,{1,2,3,4}))</f>
        <v>1000</v>
      </c>
      <c r="X5" s="3">
        <f>+IF(COUNT($J5:$M5)&gt;0,LARGE($J5:$M5,1),0)</f>
        <v>0</v>
      </c>
      <c r="Y5" s="3">
        <f>+IF(COUNT($J5:$M5)&gt;1,LARGE($J5:$M5,2),0)</f>
        <v>0</v>
      </c>
      <c r="Z5" s="3">
        <f>+IF(COUNT($N5:$U5)&gt;0,LARGE($N5:$U5,1),0)</f>
        <v>1000</v>
      </c>
      <c r="AA5" s="3">
        <f>+IF(COUNT($N5:$U5)&gt;1,LARGE($N5:$U5,2),0)</f>
        <v>0</v>
      </c>
      <c r="AB5" s="3">
        <f>+IF(COUNT($N5:$U5)&gt;2,LARGE($N5:$U5,3),0)</f>
        <v>0</v>
      </c>
      <c r="AC5" s="3">
        <f>+IF(COUNT($N5:$U5)&gt;3,LARGE($N5:$U5,4),0)</f>
        <v>0</v>
      </c>
      <c r="AD5" s="3">
        <f>+IF(COUNT($N5:$U5)&gt;4,LARGE($N5:$U5,5),0)</f>
        <v>0</v>
      </c>
      <c r="AE5" s="3">
        <f>+IF(COUNT($N5:$U5)&gt;5,LARGE($N5:$U5,6),0)</f>
        <v>0</v>
      </c>
      <c r="AF5" s="3">
        <f>+IF(COUNT($N5:$U5)&gt;6,LARGE($N5:$U5,7),0)</f>
        <v>0</v>
      </c>
      <c r="AG5" s="3">
        <f>+IF(COUNT($N5:$U5)&gt;7,LARGE($N5:$U5,8),0)</f>
        <v>0</v>
      </c>
    </row>
    <row r="6" spans="1:33" ht="15">
      <c r="A6" s="10">
        <v>3</v>
      </c>
      <c r="B6" s="13" t="s">
        <v>1068</v>
      </c>
      <c r="C6" s="13" t="s">
        <v>1069</v>
      </c>
      <c r="D6" s="10"/>
      <c r="E6" s="13"/>
      <c r="F6" s="13"/>
      <c r="G6" s="12">
        <v>1</v>
      </c>
      <c r="H6" s="23">
        <v>1</v>
      </c>
      <c r="I6" s="54">
        <v>1000</v>
      </c>
      <c r="J6" s="22"/>
      <c r="K6" s="22"/>
      <c r="L6" s="22"/>
      <c r="M6" s="22"/>
      <c r="N6" s="22"/>
      <c r="O6" s="22"/>
      <c r="P6" s="22"/>
      <c r="Q6" s="376">
        <v>1000</v>
      </c>
      <c r="R6" s="10"/>
      <c r="S6" s="10"/>
      <c r="T6" s="10"/>
      <c r="U6" s="10"/>
      <c r="V6" s="1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">
      <c r="A7" s="10">
        <v>4</v>
      </c>
      <c r="B7" s="76" t="s">
        <v>758</v>
      </c>
      <c r="C7" s="76" t="s">
        <v>759</v>
      </c>
      <c r="D7" s="13"/>
      <c r="E7" s="13"/>
      <c r="F7" s="13"/>
      <c r="G7" s="12">
        <v>1</v>
      </c>
      <c r="H7" s="23">
        <v>1</v>
      </c>
      <c r="I7" s="54">
        <v>924.926</v>
      </c>
      <c r="J7" s="22"/>
      <c r="K7" s="22"/>
      <c r="L7" s="22"/>
      <c r="M7" s="22"/>
      <c r="N7" s="294">
        <v>924.926</v>
      </c>
      <c r="O7" s="22"/>
      <c r="P7" s="22"/>
      <c r="Q7" s="22"/>
      <c r="R7" s="10"/>
      <c r="S7" s="10"/>
      <c r="T7" s="10"/>
      <c r="U7" s="10"/>
      <c r="V7" s="11"/>
      <c r="W7" s="3">
        <f>SUM(LARGE(X7:AH7,{1,2,3,4}))</f>
        <v>924.926</v>
      </c>
      <c r="X7" s="3">
        <f>+IF(COUNT($J7:$M7)&gt;0,LARGE($J7:$M7,1),0)</f>
        <v>0</v>
      </c>
      <c r="Y7" s="3">
        <f>+IF(COUNT($J7:$M7)&gt;1,LARGE($J7:$M7,2),0)</f>
        <v>0</v>
      </c>
      <c r="Z7" s="3">
        <f>+IF(COUNT($N7:$U7)&gt;0,LARGE($N7:$U7,1),0)</f>
        <v>924.926</v>
      </c>
      <c r="AA7" s="3">
        <f>+IF(COUNT($N7:$U7)&gt;1,LARGE($N7:$U7,2),0)</f>
        <v>0</v>
      </c>
      <c r="AB7" s="3">
        <f>+IF(COUNT($N7:$U7)&gt;2,LARGE($N7:$U7,3),0)</f>
        <v>0</v>
      </c>
      <c r="AC7" s="3">
        <f>+IF(COUNT($N7:$U7)&gt;3,LARGE($N7:$U7,4),0)</f>
        <v>0</v>
      </c>
      <c r="AD7" s="3">
        <f>+IF(COUNT($N7:$U7)&gt;4,LARGE($N7:$U7,5),0)</f>
        <v>0</v>
      </c>
      <c r="AE7" s="3">
        <f>+IF(COUNT($N7:$U7)&gt;5,LARGE($N7:$U7,6),0)</f>
        <v>0</v>
      </c>
      <c r="AF7" s="3">
        <f>+IF(COUNT($N7:$U7)&gt;6,LARGE($N7:$U7,7),0)</f>
        <v>0</v>
      </c>
      <c r="AG7" s="3">
        <f>+IF(COUNT($N7:$U7)&gt;7,LARGE($N7:$U7,8),0)</f>
        <v>0</v>
      </c>
    </row>
    <row r="8" spans="1:33" ht="15">
      <c r="A8" s="10">
        <v>5</v>
      </c>
      <c r="V8" s="1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5" customFormat="1" ht="15">
      <c r="A9" s="14"/>
      <c r="B9" s="14"/>
      <c r="C9" s="14"/>
      <c r="D9" s="14"/>
      <c r="E9" s="16"/>
      <c r="F9" s="16"/>
      <c r="G9" s="15"/>
      <c r="H9" s="15"/>
      <c r="I9" s="4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7"/>
      <c r="W9" s="3">
        <f>SUM(LARGE(X9:AH9,{1,2,3,4}))</f>
        <v>0</v>
      </c>
      <c r="X9" s="3">
        <f>+IF(COUNT($J9:$M9)&gt;0,LARGE($J9:$M9,1),0)</f>
        <v>0</v>
      </c>
      <c r="Y9" s="3">
        <f>+IF(COUNT($J9:$M9)&gt;1,LARGE($J9:$M9,2),0)</f>
        <v>0</v>
      </c>
      <c r="Z9" s="3">
        <f>+IF(COUNT($N9:$U9)&gt;0,LARGE($N9:$U9,1),0)</f>
        <v>0</v>
      </c>
      <c r="AA9" s="3">
        <f>+IF(COUNT($N9:$U9)&gt;1,LARGE($N9:$U9,2),0)</f>
        <v>0</v>
      </c>
      <c r="AB9" s="3">
        <f>+IF(COUNT($N9:$U9)&gt;2,LARGE($N9:$U9,3),0)</f>
        <v>0</v>
      </c>
      <c r="AC9" s="3">
        <f>+IF(COUNT($N9:$U9)&gt;3,LARGE($N9:$U9,4),0)</f>
        <v>0</v>
      </c>
      <c r="AD9" s="3">
        <f>+IF(COUNT($N9:$U9)&gt;4,LARGE($N9:$U9,5),0)</f>
        <v>0</v>
      </c>
      <c r="AE9" s="3">
        <f>+IF(COUNT($N9:$U9)&gt;5,LARGE($N9:$U9,6),0)</f>
        <v>0</v>
      </c>
      <c r="AF9" s="3">
        <f>+IF(COUNT($N9:$U9)&gt;6,LARGE($N9:$U9,7),0)</f>
        <v>0</v>
      </c>
      <c r="AG9" s="3">
        <f>+IF(COUNT($N9:$U9)&gt;7,LARGE($N9:$U9,8),0)</f>
        <v>0</v>
      </c>
    </row>
    <row r="10" spans="5:33" s="5" customFormat="1" ht="15">
      <c r="E10" s="7"/>
      <c r="F10" s="7"/>
      <c r="G10" s="8"/>
      <c r="H10" s="8"/>
      <c r="I10" s="73"/>
      <c r="V10" s="6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5:33" s="5" customFormat="1" ht="15">
      <c r="E11" s="7"/>
      <c r="F11" s="7"/>
      <c r="G11" s="8"/>
      <c r="H11" s="8"/>
      <c r="I11" s="73"/>
      <c r="V11" s="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5:33" s="5" customFormat="1" ht="15">
      <c r="E12" s="7"/>
      <c r="F12" s="7"/>
      <c r="G12" s="8"/>
      <c r="H12" s="8"/>
      <c r="I12" s="73"/>
      <c r="V12" s="6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5:33" s="5" customFormat="1" ht="15">
      <c r="E13" s="7"/>
      <c r="F13" s="7"/>
      <c r="G13" s="8"/>
      <c r="H13" s="8"/>
      <c r="I13" s="73"/>
      <c r="V13" s="6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5" customFormat="1" ht="15">
      <c r="B14" s="291" t="s">
        <v>38</v>
      </c>
      <c r="E14" s="7"/>
      <c r="F14" s="7"/>
      <c r="G14" s="8"/>
      <c r="H14" s="8"/>
      <c r="I14" s="73"/>
      <c r="V14" s="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5:33" s="5" customFormat="1" ht="15">
      <c r="E15" s="7"/>
      <c r="F15" s="7"/>
      <c r="G15" s="8"/>
      <c r="H15" s="8"/>
      <c r="I15" s="73"/>
      <c r="V15" s="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5:33" s="5" customFormat="1" ht="15">
      <c r="E16" s="7"/>
      <c r="F16" s="7"/>
      <c r="G16" s="8"/>
      <c r="H16" s="8"/>
      <c r="I16" s="73"/>
      <c r="V16" s="6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5:33" s="5" customFormat="1" ht="15">
      <c r="E17" s="7"/>
      <c r="F17" s="7"/>
      <c r="G17" s="8"/>
      <c r="H17" s="8"/>
      <c r="I17" s="73"/>
      <c r="V17" s="6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5:33" s="5" customFormat="1" ht="15">
      <c r="E18" s="7"/>
      <c r="F18" s="7"/>
      <c r="G18" s="8"/>
      <c r="H18" s="8"/>
      <c r="I18" s="73"/>
      <c r="N18" s="5">
        <f>COUNT(J4:J1002)</f>
        <v>0</v>
      </c>
      <c r="V18" s="6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5:33" s="5" customFormat="1" ht="15">
      <c r="E19" s="7"/>
      <c r="F19" s="7"/>
      <c r="G19" s="8"/>
      <c r="H19" s="8"/>
      <c r="I19" s="73"/>
      <c r="V19" s="6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5:33" s="5" customFormat="1" ht="15">
      <c r="E20" s="7"/>
      <c r="F20" s="7"/>
      <c r="G20" s="8"/>
      <c r="H20" s="8"/>
      <c r="I20" s="73"/>
      <c r="V20" s="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5:33" s="5" customFormat="1" ht="15">
      <c r="E21" s="7"/>
      <c r="F21" s="7"/>
      <c r="G21" s="8"/>
      <c r="H21" s="8"/>
      <c r="I21" s="73"/>
      <c r="V21" s="6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5:33" s="5" customFormat="1" ht="15">
      <c r="E22" s="7"/>
      <c r="F22" s="7"/>
      <c r="G22" s="8"/>
      <c r="H22" s="8"/>
      <c r="I22" s="73"/>
      <c r="V22" s="6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5:33" s="5" customFormat="1" ht="15">
      <c r="E23" s="7"/>
      <c r="F23" s="7"/>
      <c r="G23" s="8"/>
      <c r="H23" s="8"/>
      <c r="I23" s="73"/>
      <c r="V23" s="6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5:33" s="5" customFormat="1" ht="15">
      <c r="E24" s="7"/>
      <c r="F24" s="7"/>
      <c r="G24" s="8"/>
      <c r="H24" s="8"/>
      <c r="I24" s="73"/>
      <c r="V24" s="6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5:33" s="5" customFormat="1" ht="15">
      <c r="E25" s="7"/>
      <c r="F25" s="7"/>
      <c r="G25" s="8"/>
      <c r="H25" s="8"/>
      <c r="I25" s="73"/>
      <c r="V25" s="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5:33" s="5" customFormat="1" ht="15">
      <c r="E26" s="7"/>
      <c r="F26" s="7"/>
      <c r="G26" s="8"/>
      <c r="H26" s="8"/>
      <c r="I26" s="73"/>
      <c r="V26" s="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5:33" s="5" customFormat="1" ht="15">
      <c r="E27" s="7"/>
      <c r="F27" s="7"/>
      <c r="G27" s="8"/>
      <c r="H27" s="8"/>
      <c r="I27" s="73"/>
      <c r="V27" s="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5:33" s="5" customFormat="1" ht="15">
      <c r="E28" s="7"/>
      <c r="F28" s="7"/>
      <c r="G28" s="8"/>
      <c r="H28" s="8"/>
      <c r="I28" s="73"/>
      <c r="V28" s="6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5:33" s="5" customFormat="1" ht="15">
      <c r="E29" s="7"/>
      <c r="F29" s="7"/>
      <c r="G29" s="8"/>
      <c r="H29" s="8"/>
      <c r="I29" s="73"/>
      <c r="V29" s="6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5:33" s="5" customFormat="1" ht="15">
      <c r="E30" s="7"/>
      <c r="F30" s="7"/>
      <c r="G30" s="8"/>
      <c r="H30" s="8"/>
      <c r="I30" s="73"/>
      <c r="V30" s="6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5:33" s="5" customFormat="1" ht="15">
      <c r="E31" s="7"/>
      <c r="F31" s="7"/>
      <c r="G31" s="8"/>
      <c r="H31" s="8"/>
      <c r="I31" s="73"/>
      <c r="V31" s="6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5:33" s="5" customFormat="1" ht="15">
      <c r="E32" s="7"/>
      <c r="F32" s="7"/>
      <c r="G32" s="8"/>
      <c r="H32" s="8"/>
      <c r="I32" s="73"/>
      <c r="V32" s="6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5:33" s="5" customFormat="1" ht="15">
      <c r="E33" s="7"/>
      <c r="F33" s="7"/>
      <c r="G33" s="8"/>
      <c r="H33" s="8"/>
      <c r="I33" s="73"/>
      <c r="V33" s="6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5:33" s="5" customFormat="1" ht="15">
      <c r="E34" s="7"/>
      <c r="F34" s="7"/>
      <c r="G34" s="8"/>
      <c r="H34" s="8"/>
      <c r="I34" s="73"/>
      <c r="V34" s="6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5:33" s="5" customFormat="1" ht="15">
      <c r="E35" s="7"/>
      <c r="F35" s="7"/>
      <c r="G35" s="8"/>
      <c r="H35" s="8"/>
      <c r="I35" s="73"/>
      <c r="V35" s="6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5:33" s="5" customFormat="1" ht="15">
      <c r="E36" s="7"/>
      <c r="F36" s="7"/>
      <c r="G36" s="8"/>
      <c r="H36" s="8"/>
      <c r="I36" s="73"/>
      <c r="V36" s="6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5:33" s="5" customFormat="1" ht="15">
      <c r="E37" s="7"/>
      <c r="F37" s="7"/>
      <c r="G37" s="8"/>
      <c r="H37" s="8"/>
      <c r="I37" s="73"/>
      <c r="V37" s="6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5:33" s="5" customFormat="1" ht="15">
      <c r="E38" s="7"/>
      <c r="F38" s="7"/>
      <c r="G38" s="8"/>
      <c r="H38" s="8"/>
      <c r="I38" s="73"/>
      <c r="V38" s="6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5:33" s="5" customFormat="1" ht="15">
      <c r="E39" s="7"/>
      <c r="F39" s="7"/>
      <c r="G39" s="8"/>
      <c r="H39" s="8"/>
      <c r="I39" s="73"/>
      <c r="V39" s="6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5:33" s="5" customFormat="1" ht="15">
      <c r="E40" s="7"/>
      <c r="F40" s="7"/>
      <c r="G40" s="8"/>
      <c r="H40" s="8"/>
      <c r="I40" s="73"/>
      <c r="V40" s="6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5:33" s="5" customFormat="1" ht="15">
      <c r="E41" s="7"/>
      <c r="F41" s="7"/>
      <c r="G41" s="8"/>
      <c r="H41" s="8"/>
      <c r="I41" s="73"/>
      <c r="V41" s="6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5:33" s="5" customFormat="1" ht="15">
      <c r="E42" s="7"/>
      <c r="F42" s="7"/>
      <c r="G42" s="8"/>
      <c r="H42" s="8"/>
      <c r="I42" s="73"/>
      <c r="V42" s="6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5:33" s="5" customFormat="1" ht="15">
      <c r="E43" s="7"/>
      <c r="F43" s="7"/>
      <c r="G43" s="8"/>
      <c r="H43" s="8"/>
      <c r="I43" s="73"/>
      <c r="V43" s="6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5:33" s="5" customFormat="1" ht="15">
      <c r="E44" s="7"/>
      <c r="F44" s="7"/>
      <c r="G44" s="8"/>
      <c r="H44" s="8"/>
      <c r="I44" s="73"/>
      <c r="V44" s="6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5:33" s="5" customFormat="1" ht="15">
      <c r="E45" s="7"/>
      <c r="F45" s="7"/>
      <c r="G45" s="8"/>
      <c r="H45" s="8"/>
      <c r="I45" s="73"/>
      <c r="V45" s="6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5:33" s="5" customFormat="1" ht="15">
      <c r="E46" s="7"/>
      <c r="F46" s="7"/>
      <c r="G46" s="8"/>
      <c r="H46" s="8"/>
      <c r="I46" s="73"/>
      <c r="V46" s="6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5:33" s="5" customFormat="1" ht="15">
      <c r="E47" s="7"/>
      <c r="F47" s="7"/>
      <c r="G47" s="8"/>
      <c r="H47" s="8"/>
      <c r="I47" s="73"/>
      <c r="V47" s="6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5:33" s="5" customFormat="1" ht="15">
      <c r="E48" s="7"/>
      <c r="F48" s="7"/>
      <c r="G48" s="8"/>
      <c r="H48" s="8"/>
      <c r="I48" s="73"/>
      <c r="V48" s="6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5:33" s="5" customFormat="1" ht="15">
      <c r="E49" s="7"/>
      <c r="F49" s="7"/>
      <c r="G49" s="8"/>
      <c r="H49" s="8"/>
      <c r="I49" s="73"/>
      <c r="V49" s="6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5:33" s="5" customFormat="1" ht="15">
      <c r="E50" s="7"/>
      <c r="F50" s="7"/>
      <c r="G50" s="8"/>
      <c r="H50" s="8"/>
      <c r="I50" s="73"/>
      <c r="V50" s="6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5:33" s="5" customFormat="1" ht="15">
      <c r="E51" s="7"/>
      <c r="F51" s="7"/>
      <c r="G51" s="8"/>
      <c r="H51" s="8"/>
      <c r="I51" s="73"/>
      <c r="V51" s="6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5:33" s="5" customFormat="1" ht="15">
      <c r="E52" s="7"/>
      <c r="F52" s="7"/>
      <c r="G52" s="8"/>
      <c r="H52" s="8"/>
      <c r="I52" s="73"/>
      <c r="V52" s="6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5:33" s="5" customFormat="1" ht="15">
      <c r="E53" s="7"/>
      <c r="F53" s="7"/>
      <c r="G53" s="8"/>
      <c r="H53" s="8"/>
      <c r="I53" s="73"/>
      <c r="V53" s="6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5:33" s="5" customFormat="1" ht="15">
      <c r="E54" s="7"/>
      <c r="F54" s="7"/>
      <c r="G54" s="8"/>
      <c r="H54" s="8"/>
      <c r="I54" s="73"/>
      <c r="V54" s="6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5:33" s="5" customFormat="1" ht="15">
      <c r="E55" s="7"/>
      <c r="F55" s="7"/>
      <c r="G55" s="8"/>
      <c r="H55" s="8"/>
      <c r="I55" s="73"/>
      <c r="V55" s="6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5:33" s="5" customFormat="1" ht="15">
      <c r="E56" s="7"/>
      <c r="F56" s="7"/>
      <c r="G56" s="8"/>
      <c r="H56" s="8"/>
      <c r="I56" s="73"/>
      <c r="V56" s="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5:33" s="5" customFormat="1" ht="15">
      <c r="E57" s="7"/>
      <c r="F57" s="7"/>
      <c r="G57" s="8"/>
      <c r="H57" s="8"/>
      <c r="I57" s="73"/>
      <c r="V57" s="6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5:33" s="5" customFormat="1" ht="15">
      <c r="E58" s="7"/>
      <c r="F58" s="7"/>
      <c r="G58" s="8"/>
      <c r="H58" s="8"/>
      <c r="I58" s="73"/>
      <c r="V58" s="6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5:33" s="5" customFormat="1" ht="15">
      <c r="E59" s="7"/>
      <c r="F59" s="7"/>
      <c r="G59" s="8"/>
      <c r="H59" s="8"/>
      <c r="I59" s="73"/>
      <c r="V59" s="6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5:33" s="5" customFormat="1" ht="15">
      <c r="E60" s="7"/>
      <c r="F60" s="7"/>
      <c r="G60" s="8"/>
      <c r="H60" s="8"/>
      <c r="I60" s="73"/>
      <c r="V60" s="6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5:33" s="5" customFormat="1" ht="15">
      <c r="E61" s="7"/>
      <c r="F61" s="7"/>
      <c r="G61" s="8"/>
      <c r="H61" s="8"/>
      <c r="I61" s="73"/>
      <c r="V61" s="6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5:33" s="5" customFormat="1" ht="15">
      <c r="E62" s="7"/>
      <c r="F62" s="7"/>
      <c r="G62" s="8"/>
      <c r="H62" s="8"/>
      <c r="I62" s="73"/>
      <c r="V62" s="6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5:33" s="5" customFormat="1" ht="15">
      <c r="E63" s="7"/>
      <c r="F63" s="7"/>
      <c r="G63" s="8"/>
      <c r="H63" s="8"/>
      <c r="I63" s="73"/>
      <c r="V63" s="6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5:33" s="5" customFormat="1" ht="15">
      <c r="E64" s="7"/>
      <c r="F64" s="7"/>
      <c r="G64" s="8"/>
      <c r="H64" s="8"/>
      <c r="I64" s="73"/>
      <c r="V64" s="6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5:33" s="5" customFormat="1" ht="15">
      <c r="E65" s="7"/>
      <c r="F65" s="7"/>
      <c r="G65" s="8"/>
      <c r="H65" s="8"/>
      <c r="I65" s="73"/>
      <c r="V65" s="6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5:33" s="5" customFormat="1" ht="15">
      <c r="E66" s="7"/>
      <c r="F66" s="7"/>
      <c r="G66" s="8"/>
      <c r="H66" s="8"/>
      <c r="I66" s="73"/>
      <c r="V66" s="6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5:33" s="5" customFormat="1" ht="15">
      <c r="E67" s="7"/>
      <c r="F67" s="7"/>
      <c r="G67" s="8"/>
      <c r="H67" s="8"/>
      <c r="I67" s="73"/>
      <c r="V67" s="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5:33" s="5" customFormat="1" ht="15">
      <c r="E68" s="7"/>
      <c r="F68" s="7"/>
      <c r="G68" s="8"/>
      <c r="H68" s="8"/>
      <c r="I68" s="73"/>
      <c r="V68" s="6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5:33" s="5" customFormat="1" ht="15">
      <c r="E69" s="7"/>
      <c r="F69" s="7"/>
      <c r="G69" s="8"/>
      <c r="H69" s="8"/>
      <c r="I69" s="73"/>
      <c r="V69" s="6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5:33" s="5" customFormat="1" ht="15">
      <c r="E70" s="7"/>
      <c r="F70" s="7"/>
      <c r="G70" s="8"/>
      <c r="H70" s="8"/>
      <c r="I70" s="73"/>
      <c r="V70" s="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5:33" s="5" customFormat="1" ht="15">
      <c r="E71" s="7"/>
      <c r="F71" s="7"/>
      <c r="G71" s="8"/>
      <c r="H71" s="8"/>
      <c r="I71" s="73"/>
      <c r="V71" s="6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5:33" s="5" customFormat="1" ht="15">
      <c r="E72" s="7"/>
      <c r="F72" s="7"/>
      <c r="G72" s="8"/>
      <c r="H72" s="8"/>
      <c r="I72" s="73"/>
      <c r="V72" s="6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5:33" s="5" customFormat="1" ht="15">
      <c r="E73" s="7"/>
      <c r="F73" s="7"/>
      <c r="G73" s="8"/>
      <c r="H73" s="8"/>
      <c r="I73" s="73"/>
      <c r="V73" s="6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5:33" s="5" customFormat="1" ht="15">
      <c r="E74" s="7"/>
      <c r="F74" s="7"/>
      <c r="G74" s="8"/>
      <c r="H74" s="8"/>
      <c r="I74" s="73"/>
      <c r="V74" s="6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5:33" s="5" customFormat="1" ht="15">
      <c r="E75" s="7"/>
      <c r="F75" s="7"/>
      <c r="G75" s="8"/>
      <c r="H75" s="8"/>
      <c r="I75" s="73"/>
      <c r="V75" s="6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5:33" s="5" customFormat="1" ht="15">
      <c r="E76" s="7"/>
      <c r="F76" s="7"/>
      <c r="G76" s="8"/>
      <c r="H76" s="8"/>
      <c r="I76" s="73"/>
      <c r="V76" s="6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5:33" s="5" customFormat="1" ht="15">
      <c r="E77" s="7"/>
      <c r="F77" s="7"/>
      <c r="G77" s="8"/>
      <c r="H77" s="8"/>
      <c r="I77" s="73"/>
      <c r="V77" s="6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5:33" s="5" customFormat="1" ht="15">
      <c r="E78" s="7"/>
      <c r="F78" s="7"/>
      <c r="G78" s="8"/>
      <c r="H78" s="8"/>
      <c r="I78" s="73"/>
      <c r="V78" s="6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5:33" s="5" customFormat="1" ht="15">
      <c r="E79" s="7"/>
      <c r="F79" s="7"/>
      <c r="G79" s="8"/>
      <c r="H79" s="8"/>
      <c r="I79" s="73"/>
      <c r="V79" s="6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5:33" s="5" customFormat="1" ht="15">
      <c r="E80" s="7"/>
      <c r="F80" s="7"/>
      <c r="G80" s="8"/>
      <c r="H80" s="8"/>
      <c r="I80" s="73"/>
      <c r="V80" s="6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5:33" s="5" customFormat="1" ht="15">
      <c r="E81" s="7"/>
      <c r="F81" s="7"/>
      <c r="G81" s="8"/>
      <c r="H81" s="8"/>
      <c r="I81" s="73"/>
      <c r="V81" s="6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5:33" s="5" customFormat="1" ht="15">
      <c r="E82" s="7"/>
      <c r="F82" s="7"/>
      <c r="G82" s="8"/>
      <c r="H82" s="8"/>
      <c r="I82" s="73"/>
      <c r="V82" s="6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5:33" s="5" customFormat="1" ht="15">
      <c r="E83" s="7"/>
      <c r="F83" s="7"/>
      <c r="G83" s="8"/>
      <c r="H83" s="8"/>
      <c r="I83" s="73"/>
      <c r="V83" s="6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5:33" s="5" customFormat="1" ht="15">
      <c r="E84" s="7"/>
      <c r="F84" s="7"/>
      <c r="G84" s="8"/>
      <c r="H84" s="8"/>
      <c r="I84" s="73"/>
      <c r="V84" s="6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5:33" s="5" customFormat="1" ht="15">
      <c r="E85" s="7"/>
      <c r="F85" s="7"/>
      <c r="G85" s="8"/>
      <c r="H85" s="8"/>
      <c r="I85" s="73"/>
      <c r="V85" s="6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5:33" s="5" customFormat="1" ht="15">
      <c r="E86" s="7"/>
      <c r="F86" s="7"/>
      <c r="G86" s="8"/>
      <c r="H86" s="8"/>
      <c r="I86" s="73"/>
      <c r="V86" s="6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5:33" s="5" customFormat="1" ht="15">
      <c r="E87" s="7"/>
      <c r="F87" s="7"/>
      <c r="G87" s="8"/>
      <c r="H87" s="8"/>
      <c r="I87" s="73"/>
      <c r="V87" s="6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5:33" s="5" customFormat="1" ht="15">
      <c r="E88" s="7"/>
      <c r="F88" s="7"/>
      <c r="G88" s="8"/>
      <c r="H88" s="8"/>
      <c r="I88" s="73"/>
      <c r="V88" s="6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5:33" s="5" customFormat="1" ht="15">
      <c r="E89" s="7"/>
      <c r="F89" s="7"/>
      <c r="G89" s="8"/>
      <c r="H89" s="8"/>
      <c r="I89" s="73"/>
      <c r="V89" s="6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5:33" s="5" customFormat="1" ht="15">
      <c r="E90" s="7"/>
      <c r="F90" s="7"/>
      <c r="G90" s="8"/>
      <c r="H90" s="8"/>
      <c r="I90" s="73"/>
      <c r="V90" s="6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5:33" s="5" customFormat="1" ht="15">
      <c r="E91" s="7"/>
      <c r="F91" s="7"/>
      <c r="G91" s="8"/>
      <c r="H91" s="8"/>
      <c r="I91" s="73"/>
      <c r="V91" s="6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5:33" s="5" customFormat="1" ht="15">
      <c r="E92" s="7"/>
      <c r="F92" s="7"/>
      <c r="G92" s="8"/>
      <c r="H92" s="8"/>
      <c r="I92" s="73"/>
      <c r="V92" s="6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5:33" s="5" customFormat="1" ht="15">
      <c r="E93" s="7"/>
      <c r="F93" s="7"/>
      <c r="G93" s="8"/>
      <c r="H93" s="8"/>
      <c r="I93" s="73"/>
      <c r="V93" s="6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5:33" s="5" customFormat="1" ht="15">
      <c r="E94" s="7"/>
      <c r="F94" s="7"/>
      <c r="G94" s="8"/>
      <c r="H94" s="8"/>
      <c r="I94" s="73"/>
      <c r="V94" s="6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5:33" s="5" customFormat="1" ht="15">
      <c r="E95" s="7"/>
      <c r="F95" s="7"/>
      <c r="G95" s="8"/>
      <c r="H95" s="8"/>
      <c r="I95" s="73"/>
      <c r="V95" s="6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5:33" s="5" customFormat="1" ht="15">
      <c r="E96" s="7"/>
      <c r="F96" s="7"/>
      <c r="G96" s="8"/>
      <c r="H96" s="8"/>
      <c r="I96" s="73"/>
      <c r="V96" s="6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5:33" s="5" customFormat="1" ht="15">
      <c r="E97" s="7"/>
      <c r="F97" s="7"/>
      <c r="G97" s="8"/>
      <c r="H97" s="8"/>
      <c r="I97" s="73"/>
      <c r="V97" s="6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5:33" s="5" customFormat="1" ht="15">
      <c r="E98" s="7"/>
      <c r="F98" s="7"/>
      <c r="G98" s="8"/>
      <c r="H98" s="8"/>
      <c r="I98" s="73"/>
      <c r="V98" s="6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5:33" s="5" customFormat="1" ht="15">
      <c r="E99" s="7"/>
      <c r="F99" s="7"/>
      <c r="G99" s="8"/>
      <c r="H99" s="8"/>
      <c r="I99" s="73"/>
      <c r="V99" s="6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5:33" s="5" customFormat="1" ht="15">
      <c r="E100" s="7"/>
      <c r="F100" s="7"/>
      <c r="G100" s="8"/>
      <c r="H100" s="8"/>
      <c r="I100" s="73"/>
      <c r="V100" s="6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5:33" s="5" customFormat="1" ht="15">
      <c r="E101" s="7"/>
      <c r="F101" s="7"/>
      <c r="G101" s="8"/>
      <c r="H101" s="8"/>
      <c r="I101" s="73"/>
      <c r="V101" s="6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5:33" s="5" customFormat="1" ht="15">
      <c r="E102" s="7"/>
      <c r="F102" s="7"/>
      <c r="G102" s="8"/>
      <c r="H102" s="8"/>
      <c r="I102" s="73"/>
      <c r="V102" s="6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5:33" s="5" customFormat="1" ht="15">
      <c r="E103" s="7"/>
      <c r="F103" s="7"/>
      <c r="G103" s="8"/>
      <c r="H103" s="8"/>
      <c r="I103" s="73"/>
      <c r="V103" s="6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5:33" s="5" customFormat="1" ht="15">
      <c r="E104" s="7"/>
      <c r="F104" s="7"/>
      <c r="G104" s="8"/>
      <c r="H104" s="8"/>
      <c r="I104" s="73"/>
      <c r="V104" s="6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5:33" s="5" customFormat="1" ht="15">
      <c r="E105" s="7"/>
      <c r="F105" s="7"/>
      <c r="G105" s="8"/>
      <c r="H105" s="8"/>
      <c r="I105" s="73"/>
      <c r="V105" s="6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5:33" s="5" customFormat="1" ht="15">
      <c r="E106" s="7"/>
      <c r="F106" s="7"/>
      <c r="G106" s="8"/>
      <c r="H106" s="8"/>
      <c r="I106" s="73"/>
      <c r="V106" s="6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5:33" s="5" customFormat="1" ht="15">
      <c r="E107" s="7"/>
      <c r="F107" s="7"/>
      <c r="G107" s="8"/>
      <c r="H107" s="8"/>
      <c r="I107" s="73"/>
      <c r="V107" s="6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5:33" s="5" customFormat="1" ht="15">
      <c r="E108" s="7"/>
      <c r="F108" s="7"/>
      <c r="G108" s="8"/>
      <c r="H108" s="8"/>
      <c r="I108" s="73"/>
      <c r="V108" s="6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5:33" s="5" customFormat="1" ht="15">
      <c r="E109" s="7"/>
      <c r="F109" s="7"/>
      <c r="G109" s="8"/>
      <c r="H109" s="8"/>
      <c r="I109" s="73"/>
      <c r="V109" s="6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5:33" s="5" customFormat="1" ht="15">
      <c r="E110" s="7"/>
      <c r="F110" s="7"/>
      <c r="G110" s="8"/>
      <c r="H110" s="8"/>
      <c r="I110" s="73"/>
      <c r="V110" s="6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5:33" s="5" customFormat="1" ht="15">
      <c r="E111" s="7"/>
      <c r="F111" s="7"/>
      <c r="G111" s="8"/>
      <c r="H111" s="8"/>
      <c r="I111" s="73"/>
      <c r="V111" s="6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5:33" s="5" customFormat="1" ht="15">
      <c r="E112" s="7"/>
      <c r="F112" s="7"/>
      <c r="G112" s="8"/>
      <c r="H112" s="8"/>
      <c r="I112" s="73"/>
      <c r="V112" s="6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5:33" s="5" customFormat="1" ht="15">
      <c r="E113" s="7"/>
      <c r="F113" s="7"/>
      <c r="G113" s="8"/>
      <c r="H113" s="8"/>
      <c r="I113" s="73"/>
      <c r="V113" s="6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5:33" s="5" customFormat="1" ht="15">
      <c r="E114" s="7"/>
      <c r="F114" s="7"/>
      <c r="G114" s="8"/>
      <c r="H114" s="8"/>
      <c r="I114" s="73"/>
      <c r="V114" s="6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5:33" s="5" customFormat="1" ht="15">
      <c r="E115" s="7"/>
      <c r="F115" s="7"/>
      <c r="G115" s="8"/>
      <c r="H115" s="8"/>
      <c r="I115" s="73"/>
      <c r="V115" s="6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5:33" s="5" customFormat="1" ht="15">
      <c r="E116" s="7"/>
      <c r="F116" s="7"/>
      <c r="G116" s="8"/>
      <c r="H116" s="8"/>
      <c r="I116" s="73"/>
      <c r="V116" s="6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5:33" s="5" customFormat="1" ht="15">
      <c r="E117" s="7"/>
      <c r="F117" s="7"/>
      <c r="G117" s="8"/>
      <c r="H117" s="8"/>
      <c r="I117" s="73"/>
      <c r="V117" s="6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5:33" s="5" customFormat="1" ht="15">
      <c r="E118" s="7"/>
      <c r="F118" s="7"/>
      <c r="G118" s="8"/>
      <c r="H118" s="8"/>
      <c r="I118" s="73"/>
      <c r="V118" s="6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5:33" s="5" customFormat="1" ht="15">
      <c r="E119" s="7"/>
      <c r="F119" s="7"/>
      <c r="G119" s="8"/>
      <c r="H119" s="8"/>
      <c r="I119" s="73"/>
      <c r="V119" s="6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5:33" s="5" customFormat="1" ht="15">
      <c r="E120" s="7"/>
      <c r="F120" s="7"/>
      <c r="G120" s="8"/>
      <c r="H120" s="8"/>
      <c r="I120" s="73"/>
      <c r="V120" s="6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5:33" s="5" customFormat="1" ht="15">
      <c r="E121" s="7"/>
      <c r="F121" s="7"/>
      <c r="G121" s="8"/>
      <c r="H121" s="8"/>
      <c r="I121" s="73"/>
      <c r="V121" s="6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5:33" s="5" customFormat="1" ht="15">
      <c r="E122" s="7"/>
      <c r="F122" s="7"/>
      <c r="G122" s="8"/>
      <c r="H122" s="8"/>
      <c r="I122" s="73"/>
      <c r="V122" s="6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5:33" s="5" customFormat="1" ht="15">
      <c r="E123" s="7"/>
      <c r="F123" s="7"/>
      <c r="G123" s="8"/>
      <c r="H123" s="8"/>
      <c r="I123" s="73"/>
      <c r="V123" s="6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5:33" s="5" customFormat="1" ht="15">
      <c r="E124" s="7"/>
      <c r="F124" s="7"/>
      <c r="G124" s="8"/>
      <c r="H124" s="8"/>
      <c r="I124" s="73"/>
      <c r="V124" s="6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5:33" s="5" customFormat="1" ht="15">
      <c r="E125" s="7"/>
      <c r="F125" s="7"/>
      <c r="G125" s="8"/>
      <c r="H125" s="8"/>
      <c r="I125" s="73"/>
      <c r="V125" s="6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5:22" s="5" customFormat="1" ht="15">
      <c r="E126" s="7"/>
      <c r="F126" s="7"/>
      <c r="G126" s="8"/>
      <c r="H126" s="8"/>
      <c r="I126" s="73"/>
      <c r="V126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3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4.57421875" style="89" customWidth="1"/>
    <col min="2" max="2" width="16.28125" style="89" customWidth="1"/>
    <col min="3" max="3" width="18.57421875" style="89" customWidth="1"/>
    <col min="4" max="4" width="11.7109375" style="89" hidden="1" customWidth="1"/>
    <col min="5" max="5" width="23.28125" style="89" customWidth="1"/>
    <col min="6" max="6" width="8.00390625" style="89" customWidth="1"/>
    <col min="7" max="7" width="10.57421875" style="89" customWidth="1"/>
    <col min="8" max="8" width="9.28125" style="89" customWidth="1"/>
    <col min="9" max="9" width="9.28125" style="88" customWidth="1"/>
    <col min="10" max="10" width="9.140625" style="89" customWidth="1"/>
    <col min="11" max="11" width="10.57421875" style="89" customWidth="1"/>
    <col min="12" max="12" width="9.140625" style="89" customWidth="1"/>
    <col min="13" max="13" width="9.8515625" style="88" customWidth="1"/>
    <col min="14" max="14" width="4.7109375" style="89" customWidth="1"/>
    <col min="15" max="15" width="9.140625" style="89" customWidth="1"/>
    <col min="16" max="16" width="5.140625" style="89" customWidth="1"/>
    <col min="17" max="17" width="4.7109375" style="89" customWidth="1"/>
    <col min="18" max="18" width="9.140625" style="89" customWidth="1"/>
    <col min="19" max="19" width="5.140625" style="89" customWidth="1"/>
    <col min="20" max="20" width="9.57421875" style="89" customWidth="1"/>
    <col min="21" max="21" width="4.7109375" style="89" customWidth="1"/>
    <col min="22" max="22" width="6.28125" style="89" customWidth="1"/>
    <col min="23" max="23" width="5.57421875" style="89" customWidth="1"/>
    <col min="24" max="24" width="5.140625" style="89" customWidth="1"/>
    <col min="25" max="25" width="4.7109375" style="88" customWidth="1"/>
    <col min="26" max="16384" width="9.140625" style="89" customWidth="1"/>
  </cols>
  <sheetData>
    <row r="1" spans="1:25" ht="36.75" thickBot="1">
      <c r="A1" s="127" t="s">
        <v>2</v>
      </c>
      <c r="B1" s="128"/>
      <c r="C1" s="129"/>
      <c r="D1" s="129" t="s">
        <v>1</v>
      </c>
      <c r="E1" s="130" t="s">
        <v>5</v>
      </c>
      <c r="F1" s="131" t="s">
        <v>0</v>
      </c>
      <c r="G1" s="132" t="s">
        <v>28</v>
      </c>
      <c r="H1" s="132" t="s">
        <v>6</v>
      </c>
      <c r="I1" s="78" t="s">
        <v>4</v>
      </c>
      <c r="J1" s="255" t="s">
        <v>3</v>
      </c>
      <c r="K1" s="329" t="s">
        <v>31</v>
      </c>
      <c r="L1" s="329" t="s">
        <v>398</v>
      </c>
      <c r="M1" s="329" t="s">
        <v>591</v>
      </c>
      <c r="N1" s="361" t="s">
        <v>1025</v>
      </c>
      <c r="O1" s="79" t="s">
        <v>21</v>
      </c>
      <c r="P1" s="79" t="s">
        <v>10</v>
      </c>
      <c r="Q1" s="133" t="s">
        <v>11</v>
      </c>
      <c r="R1" s="133" t="s">
        <v>23</v>
      </c>
      <c r="S1" s="133" t="s">
        <v>24</v>
      </c>
      <c r="T1" s="329" t="s">
        <v>1024</v>
      </c>
      <c r="U1" s="133" t="s">
        <v>7</v>
      </c>
      <c r="V1" s="133" t="s">
        <v>22</v>
      </c>
      <c r="W1" s="133" t="s">
        <v>8</v>
      </c>
      <c r="X1" s="133" t="s">
        <v>18</v>
      </c>
      <c r="Y1" s="133"/>
    </row>
    <row r="2" spans="1:25" ht="12">
      <c r="A2" s="134"/>
      <c r="B2" s="135"/>
      <c r="C2" s="135"/>
      <c r="D2" s="135"/>
      <c r="E2" s="135"/>
      <c r="F2" s="135">
        <f>SUM(F4:F998)</f>
        <v>27</v>
      </c>
      <c r="G2" s="135"/>
      <c r="H2" s="135"/>
      <c r="I2" s="79" t="s">
        <v>13</v>
      </c>
      <c r="J2" s="80">
        <f>COUNT(J4:J1060)</f>
        <v>12</v>
      </c>
      <c r="K2" s="80">
        <f>COUNT(K4:K1060)</f>
        <v>1</v>
      </c>
      <c r="L2" s="80">
        <f>COUNT(L5:L1060)</f>
        <v>4</v>
      </c>
      <c r="M2" s="80">
        <f>COUNT(M4:M1057)</f>
        <v>6</v>
      </c>
      <c r="N2" s="80"/>
      <c r="O2" s="80">
        <f>COUNT(O5:O1060)</f>
        <v>0</v>
      </c>
      <c r="P2" s="80"/>
      <c r="Q2" s="80">
        <f aca="true" t="shared" si="0" ref="Q2:V2">COUNT(Q5:Q1060)</f>
        <v>0</v>
      </c>
      <c r="R2" s="80">
        <f t="shared" si="0"/>
        <v>0</v>
      </c>
      <c r="S2" s="80">
        <f t="shared" si="0"/>
        <v>0</v>
      </c>
      <c r="T2" s="80">
        <f>COUNT(T4:T1057)</f>
        <v>3</v>
      </c>
      <c r="U2" s="80">
        <f t="shared" si="0"/>
        <v>0</v>
      </c>
      <c r="V2" s="80">
        <f t="shared" si="0"/>
        <v>0</v>
      </c>
      <c r="W2" s="80">
        <f>COUNT(W5:W1035)</f>
        <v>0</v>
      </c>
      <c r="X2" s="80">
        <f>COUNT(X5:X1060)</f>
        <v>0</v>
      </c>
      <c r="Y2" s="133"/>
    </row>
    <row r="3" spans="1:25" ht="35.25" customHeight="1">
      <c r="A3" s="135"/>
      <c r="B3" s="144"/>
      <c r="C3" s="91" t="s">
        <v>46</v>
      </c>
      <c r="D3" s="90"/>
      <c r="E3" s="90"/>
      <c r="F3" s="135"/>
      <c r="G3" s="135"/>
      <c r="H3" s="135"/>
      <c r="I3" s="152" t="s">
        <v>12</v>
      </c>
      <c r="J3" s="81">
        <v>1</v>
      </c>
      <c r="K3" s="81">
        <v>4</v>
      </c>
      <c r="L3" s="81">
        <v>2</v>
      </c>
      <c r="M3" s="137">
        <v>3</v>
      </c>
      <c r="N3" s="80"/>
      <c r="O3" s="136" t="s">
        <v>38</v>
      </c>
      <c r="P3" s="136" t="s">
        <v>38</v>
      </c>
      <c r="Q3" s="136" t="s">
        <v>38</v>
      </c>
      <c r="R3" s="136" t="s">
        <v>38</v>
      </c>
      <c r="S3" s="136" t="s">
        <v>38</v>
      </c>
      <c r="T3" s="81">
        <v>5</v>
      </c>
      <c r="U3" s="136">
        <v>10</v>
      </c>
      <c r="V3" s="136">
        <v>11</v>
      </c>
      <c r="W3" s="136">
        <v>13</v>
      </c>
      <c r="X3" s="136">
        <v>15</v>
      </c>
      <c r="Y3" s="138"/>
    </row>
    <row r="4" spans="1:35" s="85" customFormat="1" ht="15">
      <c r="A4" s="82">
        <v>1</v>
      </c>
      <c r="B4" s="48" t="s">
        <v>132</v>
      </c>
      <c r="C4" s="48" t="s">
        <v>133</v>
      </c>
      <c r="D4" s="82"/>
      <c r="E4" s="53" t="s">
        <v>415</v>
      </c>
      <c r="F4" s="82">
        <v>4</v>
      </c>
      <c r="G4" s="82">
        <v>4</v>
      </c>
      <c r="H4" s="82"/>
      <c r="I4" s="125">
        <v>3585.47</v>
      </c>
      <c r="J4" s="225">
        <v>845.5056179775281</v>
      </c>
      <c r="K4" s="328">
        <v>1000</v>
      </c>
      <c r="L4" s="223">
        <v>823.678</v>
      </c>
      <c r="M4" s="125"/>
      <c r="N4" s="82"/>
      <c r="O4" s="82"/>
      <c r="P4" s="82"/>
      <c r="Q4" s="82"/>
      <c r="R4" s="82"/>
      <c r="S4" s="82"/>
      <c r="T4" s="360">
        <v>916.286</v>
      </c>
      <c r="U4" s="82"/>
      <c r="V4" s="82"/>
      <c r="W4" s="82"/>
      <c r="X4" s="82"/>
      <c r="Y4" s="83"/>
      <c r="Z4" s="139">
        <f>SUM(LARGE(AA4:AJ4,{1,2,3,4,5,6}))</f>
        <v>3585.4696179775283</v>
      </c>
      <c r="AA4" s="85">
        <f aca="true" t="shared" si="1" ref="AA4:AA20">+IF(COUNT($J4:$R4)&gt;0,LARGE($J4:$R4,1),0)</f>
        <v>1000</v>
      </c>
      <c r="AB4" s="85">
        <f aca="true" t="shared" si="2" ref="AB4:AB20">+IF(COUNT($J4:$R4)&gt;1,LARGE($J4:$R4,2),0)</f>
        <v>845.5056179775281</v>
      </c>
      <c r="AC4" s="85">
        <f aca="true" t="shared" si="3" ref="AC4:AC20">+IF(COUNT($J4:$R4)&gt;2,LARGE($J4:$R4,3),0)</f>
        <v>823.678</v>
      </c>
      <c r="AD4" s="85">
        <f aca="true" t="shared" si="4" ref="AD4:AD20">+IF(COUNT($S4:$X4)&gt;0,LARGE($S4:$X4,1),0)</f>
        <v>916.286</v>
      </c>
      <c r="AE4" s="85">
        <f aca="true" t="shared" si="5" ref="AE4:AE20">+IF(COUNT($S4:$X4)&gt;1,LARGE($S4:$X4,2),0)</f>
        <v>0</v>
      </c>
      <c r="AF4" s="85">
        <f aca="true" t="shared" si="6" ref="AF4:AF20">+IF(COUNT($S4:$X4)&gt;2,LARGE($S4:$X4,3),0)</f>
        <v>0</v>
      </c>
      <c r="AG4" s="85">
        <f aca="true" t="shared" si="7" ref="AG4:AG20">+IF(COUNT($S4:$X4)&gt;3,LARGE($S4:$X4,4),0)</f>
        <v>0</v>
      </c>
      <c r="AH4" s="85">
        <f aca="true" t="shared" si="8" ref="AH4:AH20">+IF(COUNT($S4:$X4)&gt;4,LARGE($S4:$X4,5),0)</f>
        <v>0</v>
      </c>
      <c r="AI4" s="85">
        <f aca="true" t="shared" si="9" ref="AI4:AI20">+IF(COUNT($S4:$X4)&gt;5,LARGE($S4:$X4,6),0)</f>
        <v>0</v>
      </c>
    </row>
    <row r="5" spans="1:35" s="85" customFormat="1" ht="15">
      <c r="A5" s="82">
        <v>2</v>
      </c>
      <c r="B5" s="48" t="s">
        <v>123</v>
      </c>
      <c r="C5" s="48" t="s">
        <v>124</v>
      </c>
      <c r="D5" s="82"/>
      <c r="E5" s="48" t="s">
        <v>125</v>
      </c>
      <c r="F5" s="82">
        <v>2</v>
      </c>
      <c r="G5" s="82">
        <v>2</v>
      </c>
      <c r="H5" s="82"/>
      <c r="I5" s="256">
        <v>1961.538</v>
      </c>
      <c r="J5" s="225">
        <v>1000</v>
      </c>
      <c r="K5" s="125"/>
      <c r="L5" s="125"/>
      <c r="M5" s="254">
        <v>961.538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85">
        <f>SUM(LARGE(AA5:AJ5,{1,2,3,4,5,6}))</f>
        <v>1961.538</v>
      </c>
      <c r="AA5" s="85">
        <f t="shared" si="1"/>
        <v>1000</v>
      </c>
      <c r="AB5" s="85">
        <f t="shared" si="2"/>
        <v>961.538</v>
      </c>
      <c r="AC5" s="85">
        <f t="shared" si="3"/>
        <v>0</v>
      </c>
      <c r="AD5" s="85">
        <f t="shared" si="4"/>
        <v>0</v>
      </c>
      <c r="AE5" s="85">
        <f t="shared" si="5"/>
        <v>0</v>
      </c>
      <c r="AF5" s="85">
        <f t="shared" si="6"/>
        <v>0</v>
      </c>
      <c r="AG5" s="85">
        <f t="shared" si="7"/>
        <v>0</v>
      </c>
      <c r="AH5" s="85">
        <f t="shared" si="8"/>
        <v>0</v>
      </c>
      <c r="AI5" s="85">
        <f t="shared" si="9"/>
        <v>0</v>
      </c>
    </row>
    <row r="6" spans="1:35" s="85" customFormat="1" ht="15">
      <c r="A6" s="82">
        <v>3</v>
      </c>
      <c r="B6" s="48" t="s">
        <v>614</v>
      </c>
      <c r="C6" s="48" t="s">
        <v>615</v>
      </c>
      <c r="D6" s="82"/>
      <c r="E6" s="53" t="s">
        <v>616</v>
      </c>
      <c r="F6" s="82">
        <v>2</v>
      </c>
      <c r="G6" s="82">
        <v>2</v>
      </c>
      <c r="H6" s="82"/>
      <c r="I6" s="125">
        <v>1783.972</v>
      </c>
      <c r="J6" s="125"/>
      <c r="K6" s="125"/>
      <c r="L6" s="223"/>
      <c r="M6" s="254">
        <v>783.972</v>
      </c>
      <c r="N6" s="82"/>
      <c r="O6" s="82"/>
      <c r="P6" s="82"/>
      <c r="Q6" s="82"/>
      <c r="R6" s="82"/>
      <c r="S6" s="82"/>
      <c r="T6" s="360">
        <v>1000</v>
      </c>
      <c r="U6" s="82"/>
      <c r="V6" s="82"/>
      <c r="W6" s="82"/>
      <c r="X6" s="82"/>
      <c r="Y6" s="83"/>
      <c r="Z6" s="85">
        <f>SUM(LARGE(AA6:AJ6,{1,2,3,4,5,6}))</f>
        <v>1783.972</v>
      </c>
      <c r="AA6" s="85">
        <f t="shared" si="1"/>
        <v>783.972</v>
      </c>
      <c r="AB6" s="85">
        <f t="shared" si="2"/>
        <v>0</v>
      </c>
      <c r="AC6" s="85">
        <f t="shared" si="3"/>
        <v>0</v>
      </c>
      <c r="AD6" s="85">
        <f t="shared" si="4"/>
        <v>1000</v>
      </c>
      <c r="AE6" s="85">
        <f t="shared" si="5"/>
        <v>0</v>
      </c>
      <c r="AF6" s="85">
        <f t="shared" si="6"/>
        <v>0</v>
      </c>
      <c r="AG6" s="85">
        <f t="shared" si="7"/>
        <v>0</v>
      </c>
      <c r="AH6" s="85">
        <f t="shared" si="8"/>
        <v>0</v>
      </c>
      <c r="AI6" s="85">
        <f t="shared" si="9"/>
        <v>0</v>
      </c>
    </row>
    <row r="7" spans="1:35" s="85" customFormat="1" ht="15">
      <c r="A7" s="82">
        <v>4</v>
      </c>
      <c r="B7" s="48" t="s">
        <v>128</v>
      </c>
      <c r="C7" s="48" t="s">
        <v>429</v>
      </c>
      <c r="D7" s="82"/>
      <c r="E7" s="48" t="s">
        <v>430</v>
      </c>
      <c r="F7" s="82">
        <v>1</v>
      </c>
      <c r="G7" s="82">
        <v>1</v>
      </c>
      <c r="H7" s="82" t="s">
        <v>38</v>
      </c>
      <c r="I7" s="125">
        <v>1000</v>
      </c>
      <c r="J7" s="125"/>
      <c r="K7" s="125"/>
      <c r="L7" s="223">
        <v>1000</v>
      </c>
      <c r="M7" s="125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85">
        <f>SUM(LARGE(AA7:AJ7,{1,2,3,4,5,6}))</f>
        <v>1000</v>
      </c>
      <c r="AA7" s="85">
        <f t="shared" si="1"/>
        <v>1000</v>
      </c>
      <c r="AB7" s="85">
        <f t="shared" si="2"/>
        <v>0</v>
      </c>
      <c r="AC7" s="85">
        <f t="shared" si="3"/>
        <v>0</v>
      </c>
      <c r="AD7" s="85">
        <f t="shared" si="4"/>
        <v>0</v>
      </c>
      <c r="AE7" s="85">
        <f t="shared" si="5"/>
        <v>0</v>
      </c>
      <c r="AF7" s="85">
        <f t="shared" si="6"/>
        <v>0</v>
      </c>
      <c r="AG7" s="85">
        <f t="shared" si="7"/>
        <v>0</v>
      </c>
      <c r="AH7" s="85">
        <f t="shared" si="8"/>
        <v>0</v>
      </c>
      <c r="AI7" s="85">
        <f t="shared" si="9"/>
        <v>0</v>
      </c>
    </row>
    <row r="8" spans="1:35" s="85" customFormat="1" ht="15">
      <c r="A8" s="82">
        <v>5</v>
      </c>
      <c r="B8" s="48" t="s">
        <v>606</v>
      </c>
      <c r="C8" s="48" t="s">
        <v>607</v>
      </c>
      <c r="D8" s="82"/>
      <c r="E8" s="53"/>
      <c r="F8" s="82">
        <v>1</v>
      </c>
      <c r="G8" s="82">
        <v>1</v>
      </c>
      <c r="H8" s="82"/>
      <c r="I8" s="125">
        <v>1000</v>
      </c>
      <c r="J8" s="125"/>
      <c r="K8" s="125"/>
      <c r="L8" s="223"/>
      <c r="M8" s="254">
        <v>1000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Z8" s="85">
        <f>SUM(LARGE(AA8:AJ8,{1,2,3,4,5,6}))</f>
        <v>1000</v>
      </c>
      <c r="AA8" s="85">
        <f t="shared" si="1"/>
        <v>1000</v>
      </c>
      <c r="AB8" s="85">
        <f t="shared" si="2"/>
        <v>0</v>
      </c>
      <c r="AC8" s="85">
        <f t="shared" si="3"/>
        <v>0</v>
      </c>
      <c r="AD8" s="85">
        <f t="shared" si="4"/>
        <v>0</v>
      </c>
      <c r="AE8" s="85">
        <f t="shared" si="5"/>
        <v>0</v>
      </c>
      <c r="AF8" s="85">
        <f t="shared" si="6"/>
        <v>0</v>
      </c>
      <c r="AG8" s="85">
        <f t="shared" si="7"/>
        <v>0</v>
      </c>
      <c r="AH8" s="85">
        <f t="shared" si="8"/>
        <v>0</v>
      </c>
      <c r="AI8" s="85">
        <f t="shared" si="9"/>
        <v>0</v>
      </c>
    </row>
    <row r="9" spans="1:35" s="85" customFormat="1" ht="15">
      <c r="A9" s="82">
        <v>6</v>
      </c>
      <c r="B9" s="48" t="s">
        <v>127</v>
      </c>
      <c r="C9" s="48" t="s">
        <v>80</v>
      </c>
      <c r="D9" s="82"/>
      <c r="E9" s="48" t="s">
        <v>88</v>
      </c>
      <c r="F9" s="82">
        <v>1</v>
      </c>
      <c r="G9" s="82">
        <v>1</v>
      </c>
      <c r="H9" s="82"/>
      <c r="I9" s="256">
        <v>993.3993399339935</v>
      </c>
      <c r="J9" s="225">
        <v>993.3993399339935</v>
      </c>
      <c r="K9" s="125"/>
      <c r="L9" s="125"/>
      <c r="M9" s="125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5">
        <f>SUM(LARGE(AA9:AJ9,{1,2,3,4,5,6}))</f>
        <v>993.3993399339935</v>
      </c>
      <c r="AA9" s="85">
        <f t="shared" si="1"/>
        <v>993.3993399339935</v>
      </c>
      <c r="AB9" s="85">
        <f t="shared" si="2"/>
        <v>0</v>
      </c>
      <c r="AC9" s="85">
        <f t="shared" si="3"/>
        <v>0</v>
      </c>
      <c r="AD9" s="85">
        <f t="shared" si="4"/>
        <v>0</v>
      </c>
      <c r="AE9" s="85">
        <f t="shared" si="5"/>
        <v>0</v>
      </c>
      <c r="AF9" s="85">
        <f t="shared" si="6"/>
        <v>0</v>
      </c>
      <c r="AG9" s="85">
        <f t="shared" si="7"/>
        <v>0</v>
      </c>
      <c r="AH9" s="85">
        <f t="shared" si="8"/>
        <v>0</v>
      </c>
      <c r="AI9" s="85">
        <f t="shared" si="9"/>
        <v>0</v>
      </c>
    </row>
    <row r="10" spans="1:35" s="85" customFormat="1" ht="15">
      <c r="A10" s="82">
        <v>7</v>
      </c>
      <c r="B10" s="48" t="s">
        <v>128</v>
      </c>
      <c r="C10" s="48" t="s">
        <v>129</v>
      </c>
      <c r="D10" s="82"/>
      <c r="E10" s="48"/>
      <c r="F10" s="82">
        <v>1</v>
      </c>
      <c r="G10" s="82">
        <v>1</v>
      </c>
      <c r="H10" s="82"/>
      <c r="I10" s="256">
        <v>964.7435897435897</v>
      </c>
      <c r="J10" s="225">
        <v>964.7435897435897</v>
      </c>
      <c r="K10" s="125"/>
      <c r="L10" s="125"/>
      <c r="M10" s="125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85">
        <f>SUM(LARGE(AA10:AJ10,{1,2,3,4,5,6}))</f>
        <v>964.7435897435897</v>
      </c>
      <c r="AA10" s="85">
        <f t="shared" si="1"/>
        <v>964.7435897435897</v>
      </c>
      <c r="AB10" s="85">
        <f t="shared" si="2"/>
        <v>0</v>
      </c>
      <c r="AC10" s="85">
        <f t="shared" si="3"/>
        <v>0</v>
      </c>
      <c r="AD10" s="85">
        <f t="shared" si="4"/>
        <v>0</v>
      </c>
      <c r="AE10" s="85">
        <f t="shared" si="5"/>
        <v>0</v>
      </c>
      <c r="AF10" s="85">
        <f t="shared" si="6"/>
        <v>0</v>
      </c>
      <c r="AG10" s="85">
        <f t="shared" si="7"/>
        <v>0</v>
      </c>
      <c r="AH10" s="85">
        <f t="shared" si="8"/>
        <v>0</v>
      </c>
      <c r="AI10" s="85">
        <f t="shared" si="9"/>
        <v>0</v>
      </c>
    </row>
    <row r="11" spans="1:35" s="85" customFormat="1" ht="15">
      <c r="A11" s="82">
        <v>8</v>
      </c>
      <c r="B11" s="48" t="s">
        <v>336</v>
      </c>
      <c r="C11" s="48" t="s">
        <v>431</v>
      </c>
      <c r="D11" s="82"/>
      <c r="E11" s="10" t="s">
        <v>432</v>
      </c>
      <c r="F11" s="82">
        <v>1</v>
      </c>
      <c r="G11" s="82">
        <v>1</v>
      </c>
      <c r="H11" s="82"/>
      <c r="I11" s="125">
        <v>964.602</v>
      </c>
      <c r="J11" s="125"/>
      <c r="K11" s="125"/>
      <c r="L11" s="223">
        <v>964.602</v>
      </c>
      <c r="M11" s="125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5">
        <f>SUM(LARGE(AA11:AJ11,{1,2,3,4,5,6}))</f>
        <v>964.602</v>
      </c>
      <c r="AA11" s="85">
        <f t="shared" si="1"/>
        <v>964.602</v>
      </c>
      <c r="AB11" s="85">
        <f t="shared" si="2"/>
        <v>0</v>
      </c>
      <c r="AC11" s="85">
        <f t="shared" si="3"/>
        <v>0</v>
      </c>
      <c r="AD11" s="85">
        <f t="shared" si="4"/>
        <v>0</v>
      </c>
      <c r="AE11" s="85">
        <f t="shared" si="5"/>
        <v>0</v>
      </c>
      <c r="AF11" s="85">
        <f t="shared" si="6"/>
        <v>0</v>
      </c>
      <c r="AG11" s="85">
        <f t="shared" si="7"/>
        <v>0</v>
      </c>
      <c r="AH11" s="85">
        <f t="shared" si="8"/>
        <v>0</v>
      </c>
      <c r="AI11" s="85">
        <f t="shared" si="9"/>
        <v>0</v>
      </c>
    </row>
    <row r="12" spans="1:35" s="85" customFormat="1" ht="15">
      <c r="A12" s="82">
        <v>9</v>
      </c>
      <c r="B12" s="25" t="s">
        <v>1021</v>
      </c>
      <c r="C12" s="25" t="s">
        <v>1022</v>
      </c>
      <c r="D12" s="82"/>
      <c r="E12" s="48" t="s">
        <v>1023</v>
      </c>
      <c r="F12" s="82">
        <v>1</v>
      </c>
      <c r="G12" s="82">
        <v>1</v>
      </c>
      <c r="H12" s="82"/>
      <c r="I12" s="256">
        <v>957.075</v>
      </c>
      <c r="J12" s="82"/>
      <c r="K12" s="125"/>
      <c r="L12" s="125"/>
      <c r="M12" s="125"/>
      <c r="N12" s="82"/>
      <c r="O12" s="82"/>
      <c r="P12" s="82"/>
      <c r="Q12" s="82"/>
      <c r="R12" s="82"/>
      <c r="S12" s="82"/>
      <c r="T12" s="360">
        <v>957.075</v>
      </c>
      <c r="U12" s="82"/>
      <c r="V12" s="82"/>
      <c r="W12" s="82"/>
      <c r="X12" s="82"/>
      <c r="Y12" s="83"/>
      <c r="AA12" s="85">
        <f t="shared" si="1"/>
        <v>0</v>
      </c>
      <c r="AB12" s="85">
        <f t="shared" si="2"/>
        <v>0</v>
      </c>
      <c r="AC12" s="85">
        <f t="shared" si="3"/>
        <v>0</v>
      </c>
      <c r="AD12" s="85">
        <f t="shared" si="4"/>
        <v>957.075</v>
      </c>
      <c r="AE12" s="85">
        <f t="shared" si="5"/>
        <v>0</v>
      </c>
      <c r="AF12" s="85">
        <f t="shared" si="6"/>
        <v>0</v>
      </c>
      <c r="AG12" s="85">
        <f t="shared" si="7"/>
        <v>0</v>
      </c>
      <c r="AH12" s="85">
        <f t="shared" si="8"/>
        <v>0</v>
      </c>
      <c r="AI12" s="85">
        <f t="shared" si="9"/>
        <v>0</v>
      </c>
    </row>
    <row r="13" spans="1:35" s="85" customFormat="1" ht="15">
      <c r="A13" s="82">
        <v>10</v>
      </c>
      <c r="B13" s="48" t="s">
        <v>608</v>
      </c>
      <c r="C13" s="48" t="s">
        <v>609</v>
      </c>
      <c r="D13" s="82"/>
      <c r="E13" s="53"/>
      <c r="F13" s="82">
        <v>1</v>
      </c>
      <c r="G13" s="82">
        <v>1</v>
      </c>
      <c r="H13" s="82" t="s">
        <v>38</v>
      </c>
      <c r="I13" s="125">
        <v>945.378</v>
      </c>
      <c r="J13" s="125"/>
      <c r="K13" s="125"/>
      <c r="L13" s="223"/>
      <c r="M13" s="254">
        <v>945.378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5">
        <f>SUM(LARGE(AA13:AJ13,{1,2,3,4,5,6}))</f>
        <v>945.378</v>
      </c>
      <c r="AA13" s="85">
        <f t="shared" si="1"/>
        <v>945.378</v>
      </c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  <c r="AF13" s="85">
        <f t="shared" si="6"/>
        <v>0</v>
      </c>
      <c r="AG13" s="85">
        <f t="shared" si="7"/>
        <v>0</v>
      </c>
      <c r="AH13" s="85">
        <f t="shared" si="8"/>
        <v>0</v>
      </c>
      <c r="AI13" s="85">
        <f t="shared" si="9"/>
        <v>0</v>
      </c>
    </row>
    <row r="14" spans="1:35" s="85" customFormat="1" ht="15">
      <c r="A14" s="82">
        <v>11</v>
      </c>
      <c r="B14" s="48" t="s">
        <v>610</v>
      </c>
      <c r="C14" s="48" t="s">
        <v>611</v>
      </c>
      <c r="D14" s="82"/>
      <c r="E14" s="53"/>
      <c r="F14" s="82">
        <v>1</v>
      </c>
      <c r="G14" s="82">
        <v>1</v>
      </c>
      <c r="H14" s="82"/>
      <c r="I14" s="125">
        <v>875.486</v>
      </c>
      <c r="J14" s="125"/>
      <c r="K14" s="125"/>
      <c r="L14" s="223"/>
      <c r="M14" s="254">
        <v>875.486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5">
        <f>SUM(LARGE(AA14:AJ14,{1,2,3,4,5,6}))</f>
        <v>875.486</v>
      </c>
      <c r="AA14" s="85">
        <f t="shared" si="1"/>
        <v>875.486</v>
      </c>
      <c r="AB14" s="85">
        <f t="shared" si="2"/>
        <v>0</v>
      </c>
      <c r="AC14" s="85">
        <f t="shared" si="3"/>
        <v>0</v>
      </c>
      <c r="AD14" s="85">
        <f t="shared" si="4"/>
        <v>0</v>
      </c>
      <c r="AE14" s="85">
        <f t="shared" si="5"/>
        <v>0</v>
      </c>
      <c r="AF14" s="85">
        <f t="shared" si="6"/>
        <v>0</v>
      </c>
      <c r="AG14" s="85">
        <f t="shared" si="7"/>
        <v>0</v>
      </c>
      <c r="AH14" s="85">
        <f t="shared" si="8"/>
        <v>0</v>
      </c>
      <c r="AI14" s="85">
        <f t="shared" si="9"/>
        <v>0</v>
      </c>
    </row>
    <row r="15" spans="1:35" s="85" customFormat="1" ht="15">
      <c r="A15" s="82">
        <v>12</v>
      </c>
      <c r="B15" s="48" t="s">
        <v>612</v>
      </c>
      <c r="C15" s="48" t="s">
        <v>613</v>
      </c>
      <c r="D15" s="82"/>
      <c r="E15" s="53"/>
      <c r="F15" s="82">
        <v>1</v>
      </c>
      <c r="G15" s="82">
        <v>1</v>
      </c>
      <c r="H15" s="82"/>
      <c r="I15" s="125">
        <v>868.725</v>
      </c>
      <c r="J15" s="354"/>
      <c r="K15" s="125"/>
      <c r="L15" s="223"/>
      <c r="M15" s="254">
        <v>868.725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5">
        <f>SUM(LARGE(AA15:AJ15,{1,2,3,4,5,6}))</f>
        <v>868.725</v>
      </c>
      <c r="AA15" s="85">
        <f t="shared" si="1"/>
        <v>868.725</v>
      </c>
      <c r="AB15" s="85">
        <f t="shared" si="2"/>
        <v>0</v>
      </c>
      <c r="AC15" s="85">
        <f t="shared" si="3"/>
        <v>0</v>
      </c>
      <c r="AD15" s="85">
        <f t="shared" si="4"/>
        <v>0</v>
      </c>
      <c r="AE15" s="85">
        <f t="shared" si="5"/>
        <v>0</v>
      </c>
      <c r="AF15" s="85">
        <f t="shared" si="6"/>
        <v>0</v>
      </c>
      <c r="AG15" s="85">
        <f t="shared" si="7"/>
        <v>0</v>
      </c>
      <c r="AH15" s="85">
        <f t="shared" si="8"/>
        <v>0</v>
      </c>
      <c r="AI15" s="85">
        <f t="shared" si="9"/>
        <v>0</v>
      </c>
    </row>
    <row r="16" spans="1:35" s="85" customFormat="1" ht="15">
      <c r="A16" s="82">
        <v>13</v>
      </c>
      <c r="B16" s="48" t="s">
        <v>130</v>
      </c>
      <c r="C16" s="48" t="s">
        <v>131</v>
      </c>
      <c r="D16" s="82"/>
      <c r="E16" s="48"/>
      <c r="F16" s="82">
        <v>1</v>
      </c>
      <c r="G16" s="82">
        <v>1</v>
      </c>
      <c r="H16" s="82"/>
      <c r="I16" s="256">
        <v>852.6912181303115</v>
      </c>
      <c r="J16" s="225">
        <v>852.6912181303115</v>
      </c>
      <c r="K16" s="125"/>
      <c r="L16" s="125"/>
      <c r="M16" s="125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85">
        <f>SUM(LARGE(AA16:AJ16,{1,2,3,4,5,6}))</f>
        <v>852.6912181303115</v>
      </c>
      <c r="AA16" s="85">
        <f t="shared" si="1"/>
        <v>852.6912181303115</v>
      </c>
      <c r="AB16" s="85">
        <f t="shared" si="2"/>
        <v>0</v>
      </c>
      <c r="AC16" s="85">
        <f t="shared" si="3"/>
        <v>0</v>
      </c>
      <c r="AD16" s="85">
        <f t="shared" si="4"/>
        <v>0</v>
      </c>
      <c r="AE16" s="85">
        <f t="shared" si="5"/>
        <v>0</v>
      </c>
      <c r="AF16" s="85">
        <f t="shared" si="6"/>
        <v>0</v>
      </c>
      <c r="AG16" s="85">
        <f t="shared" si="7"/>
        <v>0</v>
      </c>
      <c r="AH16" s="85">
        <f t="shared" si="8"/>
        <v>0</v>
      </c>
      <c r="AI16" s="85">
        <f t="shared" si="9"/>
        <v>0</v>
      </c>
    </row>
    <row r="17" spans="1:35" s="85" customFormat="1" ht="15">
      <c r="A17" s="82">
        <v>14</v>
      </c>
      <c r="B17" s="48" t="s">
        <v>208</v>
      </c>
      <c r="C17" s="48" t="s">
        <v>433</v>
      </c>
      <c r="D17" s="82"/>
      <c r="E17" s="10" t="s">
        <v>434</v>
      </c>
      <c r="F17" s="82">
        <v>1</v>
      </c>
      <c r="G17" s="82">
        <v>1</v>
      </c>
      <c r="H17" s="82"/>
      <c r="I17" s="125">
        <v>838.462</v>
      </c>
      <c r="J17" s="125"/>
      <c r="K17" s="125"/>
      <c r="L17" s="223">
        <v>838.462</v>
      </c>
      <c r="M17" s="125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  <c r="Z17" s="85">
        <f>SUM(LARGE(AA17:AJ17,{1,2,3,4,5,6}))</f>
        <v>838.462</v>
      </c>
      <c r="AA17" s="85">
        <f t="shared" si="1"/>
        <v>838.462</v>
      </c>
      <c r="AB17" s="85">
        <f t="shared" si="2"/>
        <v>0</v>
      </c>
      <c r="AC17" s="85">
        <f t="shared" si="3"/>
        <v>0</v>
      </c>
      <c r="AD17" s="85">
        <f t="shared" si="4"/>
        <v>0</v>
      </c>
      <c r="AE17" s="85">
        <f t="shared" si="5"/>
        <v>0</v>
      </c>
      <c r="AF17" s="85">
        <f t="shared" si="6"/>
        <v>0</v>
      </c>
      <c r="AG17" s="85">
        <f t="shared" si="7"/>
        <v>0</v>
      </c>
      <c r="AH17" s="85">
        <f t="shared" si="8"/>
        <v>0</v>
      </c>
      <c r="AI17" s="85">
        <f t="shared" si="9"/>
        <v>0</v>
      </c>
    </row>
    <row r="18" spans="1:35" s="85" customFormat="1" ht="15">
      <c r="A18" s="82">
        <v>15</v>
      </c>
      <c r="B18" s="48" t="s">
        <v>435</v>
      </c>
      <c r="C18" s="48" t="s">
        <v>436</v>
      </c>
      <c r="D18" s="82"/>
      <c r="E18" s="53" t="s">
        <v>437</v>
      </c>
      <c r="F18" s="82">
        <v>1</v>
      </c>
      <c r="G18" s="82">
        <v>1</v>
      </c>
      <c r="H18" s="82"/>
      <c r="I18" s="125">
        <v>630.058</v>
      </c>
      <c r="J18" s="125"/>
      <c r="K18" s="125"/>
      <c r="L18" s="223">
        <v>630.058</v>
      </c>
      <c r="M18" s="125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85">
        <f>SUM(LARGE(AA18:AJ18,{1,2,3,4,5,6}))</f>
        <v>630.058</v>
      </c>
      <c r="AA18" s="85">
        <f t="shared" si="1"/>
        <v>630.058</v>
      </c>
      <c r="AB18" s="85">
        <f t="shared" si="2"/>
        <v>0</v>
      </c>
      <c r="AC18" s="85">
        <f t="shared" si="3"/>
        <v>0</v>
      </c>
      <c r="AD18" s="85">
        <f t="shared" si="4"/>
        <v>0</v>
      </c>
      <c r="AE18" s="85">
        <f t="shared" si="5"/>
        <v>0</v>
      </c>
      <c r="AF18" s="85">
        <f t="shared" si="6"/>
        <v>0</v>
      </c>
      <c r="AG18" s="85">
        <f t="shared" si="7"/>
        <v>0</v>
      </c>
      <c r="AH18" s="85">
        <f t="shared" si="8"/>
        <v>0</v>
      </c>
      <c r="AI18" s="85">
        <f t="shared" si="9"/>
        <v>0</v>
      </c>
    </row>
    <row r="19" spans="1:35" s="85" customFormat="1" ht="15">
      <c r="A19" s="82" t="s">
        <v>38</v>
      </c>
      <c r="B19" s="23"/>
      <c r="C19" s="48"/>
      <c r="D19" s="82"/>
      <c r="E19" s="48"/>
      <c r="F19" s="82"/>
      <c r="G19" s="82"/>
      <c r="H19" s="82"/>
      <c r="I19" s="125"/>
      <c r="J19" s="125"/>
      <c r="K19" s="125"/>
      <c r="L19" s="125"/>
      <c r="M19" s="125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5">
        <f>SUM(LARGE(AA19:AJ19,{1,2,3,4,5,6}))</f>
        <v>0</v>
      </c>
      <c r="AA19" s="85">
        <f t="shared" si="1"/>
        <v>0</v>
      </c>
      <c r="AB19" s="85">
        <f t="shared" si="2"/>
        <v>0</v>
      </c>
      <c r="AC19" s="85">
        <f t="shared" si="3"/>
        <v>0</v>
      </c>
      <c r="AD19" s="85">
        <f t="shared" si="4"/>
        <v>0</v>
      </c>
      <c r="AE19" s="85">
        <f t="shared" si="5"/>
        <v>0</v>
      </c>
      <c r="AF19" s="85">
        <f t="shared" si="6"/>
        <v>0</v>
      </c>
      <c r="AG19" s="85">
        <f t="shared" si="7"/>
        <v>0</v>
      </c>
      <c r="AH19" s="85">
        <f t="shared" si="8"/>
        <v>0</v>
      </c>
      <c r="AI19" s="85">
        <f t="shared" si="9"/>
        <v>0</v>
      </c>
    </row>
    <row r="20" spans="1:35" s="85" customFormat="1" ht="15">
      <c r="A20" s="82">
        <v>8</v>
      </c>
      <c r="B20" s="68" t="s">
        <v>370</v>
      </c>
      <c r="C20" s="82"/>
      <c r="D20" s="82"/>
      <c r="E20" s="82"/>
      <c r="F20" s="82"/>
      <c r="G20" s="82"/>
      <c r="H20" s="82"/>
      <c r="I20" s="99"/>
      <c r="J20" s="125"/>
      <c r="K20" s="125"/>
      <c r="L20" s="125"/>
      <c r="M20" s="125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5">
        <f>SUM(LARGE(AA20:AJ20,{1,2,3,4,5,6}))</f>
        <v>0</v>
      </c>
      <c r="AA20" s="85">
        <f t="shared" si="1"/>
        <v>0</v>
      </c>
      <c r="AB20" s="85">
        <f t="shared" si="2"/>
        <v>0</v>
      </c>
      <c r="AC20" s="85">
        <f t="shared" si="3"/>
        <v>0</v>
      </c>
      <c r="AD20" s="85">
        <f t="shared" si="4"/>
        <v>0</v>
      </c>
      <c r="AE20" s="85">
        <f t="shared" si="5"/>
        <v>0</v>
      </c>
      <c r="AF20" s="85">
        <f t="shared" si="6"/>
        <v>0</v>
      </c>
      <c r="AG20" s="85">
        <f t="shared" si="7"/>
        <v>0</v>
      </c>
      <c r="AH20" s="85">
        <f t="shared" si="8"/>
        <v>0</v>
      </c>
      <c r="AI20" s="85">
        <f t="shared" si="9"/>
        <v>0</v>
      </c>
    </row>
    <row r="21" spans="1:25" s="85" customFormat="1" ht="15">
      <c r="A21" s="82">
        <v>1</v>
      </c>
      <c r="B21" s="48" t="s">
        <v>371</v>
      </c>
      <c r="C21" s="48" t="s">
        <v>372</v>
      </c>
      <c r="D21" s="48" t="s">
        <v>59</v>
      </c>
      <c r="E21" s="48"/>
      <c r="F21" s="82">
        <v>1</v>
      </c>
      <c r="G21" s="82">
        <v>1</v>
      </c>
      <c r="H21" s="82">
        <v>1</v>
      </c>
      <c r="I21" s="99">
        <v>1000</v>
      </c>
      <c r="J21" s="193">
        <v>1000</v>
      </c>
      <c r="K21" s="125"/>
      <c r="L21" s="125"/>
      <c r="M21" s="125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</row>
    <row r="22" spans="1:25" s="85" customFormat="1" ht="15">
      <c r="A22" s="82">
        <v>2</v>
      </c>
      <c r="B22" s="48" t="s">
        <v>373</v>
      </c>
      <c r="C22" s="48" t="s">
        <v>374</v>
      </c>
      <c r="D22" s="48" t="s">
        <v>59</v>
      </c>
      <c r="E22" s="48" t="s">
        <v>49</v>
      </c>
      <c r="F22" s="82">
        <v>1</v>
      </c>
      <c r="G22" s="82">
        <v>1</v>
      </c>
      <c r="H22" s="82">
        <v>1</v>
      </c>
      <c r="I22" s="99">
        <v>750</v>
      </c>
      <c r="J22" s="193">
        <v>750</v>
      </c>
      <c r="K22" s="125"/>
      <c r="L22" s="125"/>
      <c r="M22" s="125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</row>
    <row r="23" spans="1:35" s="85" customFormat="1" ht="15">
      <c r="A23" s="82">
        <v>3</v>
      </c>
      <c r="B23" s="48" t="s">
        <v>210</v>
      </c>
      <c r="C23" s="48" t="s">
        <v>61</v>
      </c>
      <c r="D23" s="48" t="s">
        <v>62</v>
      </c>
      <c r="E23" s="48" t="s">
        <v>41</v>
      </c>
      <c r="F23" s="82">
        <v>1</v>
      </c>
      <c r="G23" s="82">
        <v>1</v>
      </c>
      <c r="H23" s="82">
        <v>1</v>
      </c>
      <c r="I23" s="99">
        <v>730</v>
      </c>
      <c r="J23" s="193">
        <v>730</v>
      </c>
      <c r="K23" s="125"/>
      <c r="L23" s="125"/>
      <c r="M23" s="125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5">
        <f>SUM(LARGE(AA23:AJ23,{1,2,3,4,5,6}))</f>
        <v>730</v>
      </c>
      <c r="AA23" s="85">
        <f aca="true" t="shared" si="10" ref="AA23:AA67">+IF(COUNT($J23:$R23)&gt;0,LARGE($J23:$R23,1),0)</f>
        <v>730</v>
      </c>
      <c r="AB23" s="85">
        <f aca="true" t="shared" si="11" ref="AB23:AB67">+IF(COUNT($J23:$R23)&gt;1,LARGE($J23:$R23,2),0)</f>
        <v>0</v>
      </c>
      <c r="AC23" s="85">
        <f aca="true" t="shared" si="12" ref="AC23:AC67">+IF(COUNT($J23:$R23)&gt;2,LARGE($J23:$R23,3),0)</f>
        <v>0</v>
      </c>
      <c r="AD23" s="85">
        <f aca="true" t="shared" si="13" ref="AD23:AD67">+IF(COUNT($S23:$X23)&gt;0,LARGE($S23:$X23,1),0)</f>
        <v>0</v>
      </c>
      <c r="AE23" s="85">
        <f aca="true" t="shared" si="14" ref="AE23:AE67">+IF(COUNT($S23:$X23)&gt;1,LARGE($S23:$X23,2),0)</f>
        <v>0</v>
      </c>
      <c r="AF23" s="85">
        <f aca="true" t="shared" si="15" ref="AF23:AF67">+IF(COUNT($S23:$X23)&gt;2,LARGE($S23:$X23,3),0)</f>
        <v>0</v>
      </c>
      <c r="AG23" s="85">
        <f aca="true" t="shared" si="16" ref="AG23:AG67">+IF(COUNT($S23:$X23)&gt;3,LARGE($S23:$X23,4),0)</f>
        <v>0</v>
      </c>
      <c r="AH23" s="85">
        <f aca="true" t="shared" si="17" ref="AH23:AH67">+IF(COUNT($S23:$X23)&gt;4,LARGE($S23:$X23,5),0)</f>
        <v>0</v>
      </c>
      <c r="AI23" s="85">
        <f aca="true" t="shared" si="18" ref="AI23:AI67">+IF(COUNT($S23:$X23)&gt;5,LARGE($S23:$X23,6),0)</f>
        <v>0</v>
      </c>
    </row>
    <row r="24" spans="1:35" s="85" customFormat="1" ht="15">
      <c r="A24" s="82">
        <v>4</v>
      </c>
      <c r="B24" s="48" t="s">
        <v>375</v>
      </c>
      <c r="C24" s="82" t="s">
        <v>61</v>
      </c>
      <c r="D24" s="82"/>
      <c r="E24" s="48" t="s">
        <v>41</v>
      </c>
      <c r="F24" s="82">
        <v>1</v>
      </c>
      <c r="G24" s="82">
        <v>1</v>
      </c>
      <c r="H24" s="82">
        <v>1</v>
      </c>
      <c r="I24" s="99">
        <v>707</v>
      </c>
      <c r="J24" s="193">
        <v>707</v>
      </c>
      <c r="K24" s="125"/>
      <c r="L24" s="125"/>
      <c r="M24" s="125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5">
        <f>SUM(LARGE(AA24:AJ24,{1,2,3,4,5,6}))</f>
        <v>707</v>
      </c>
      <c r="AA24" s="85">
        <f t="shared" si="10"/>
        <v>707</v>
      </c>
      <c r="AB24" s="85">
        <f t="shared" si="11"/>
        <v>0</v>
      </c>
      <c r="AC24" s="85">
        <f t="shared" si="12"/>
        <v>0</v>
      </c>
      <c r="AD24" s="85">
        <f t="shared" si="13"/>
        <v>0</v>
      </c>
      <c r="AE24" s="85">
        <f t="shared" si="14"/>
        <v>0</v>
      </c>
      <c r="AF24" s="85">
        <f t="shared" si="15"/>
        <v>0</v>
      </c>
      <c r="AG24" s="85">
        <f t="shared" si="16"/>
        <v>0</v>
      </c>
      <c r="AH24" s="85">
        <f t="shared" si="17"/>
        <v>0</v>
      </c>
      <c r="AI24" s="85">
        <f t="shared" si="18"/>
        <v>0</v>
      </c>
    </row>
    <row r="25" spans="1:35" s="85" customFormat="1" ht="12">
      <c r="A25" s="82" t="s">
        <v>38</v>
      </c>
      <c r="B25" s="82"/>
      <c r="C25" s="145"/>
      <c r="D25" s="82"/>
      <c r="E25" s="82"/>
      <c r="F25" s="82"/>
      <c r="G25" s="82"/>
      <c r="H25" s="82"/>
      <c r="I25" s="125"/>
      <c r="J25" s="125"/>
      <c r="K25" s="125"/>
      <c r="L25" s="125"/>
      <c r="M25" s="125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  <c r="Z25" s="85">
        <f>SUM(LARGE(AA25:AJ25,{1,2,3,4,5,6}))</f>
        <v>0</v>
      </c>
      <c r="AA25" s="85">
        <f t="shared" si="10"/>
        <v>0</v>
      </c>
      <c r="AB25" s="85">
        <f t="shared" si="11"/>
        <v>0</v>
      </c>
      <c r="AC25" s="85">
        <f t="shared" si="12"/>
        <v>0</v>
      </c>
      <c r="AD25" s="85">
        <f t="shared" si="13"/>
        <v>0</v>
      </c>
      <c r="AE25" s="85">
        <f t="shared" si="14"/>
        <v>0</v>
      </c>
      <c r="AF25" s="85">
        <f t="shared" si="15"/>
        <v>0</v>
      </c>
      <c r="AG25" s="85">
        <f t="shared" si="16"/>
        <v>0</v>
      </c>
      <c r="AH25" s="85">
        <f t="shared" si="17"/>
        <v>0</v>
      </c>
      <c r="AI25" s="85">
        <f t="shared" si="18"/>
        <v>0</v>
      </c>
    </row>
    <row r="26" spans="1:35" s="85" customFormat="1" ht="15">
      <c r="A26" s="82"/>
      <c r="B26" s="165" t="s">
        <v>376</v>
      </c>
      <c r="C26" s="48"/>
      <c r="D26" s="82"/>
      <c r="E26" s="82"/>
      <c r="F26" s="82"/>
      <c r="G26" s="82"/>
      <c r="H26" s="82"/>
      <c r="I26" s="125"/>
      <c r="J26" s="125"/>
      <c r="K26" s="125"/>
      <c r="L26" s="125"/>
      <c r="M26" s="125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5">
        <f>SUM(LARGE(AA26:AJ26,{1,2,3,4,5,6}))</f>
        <v>0</v>
      </c>
      <c r="AA26" s="85">
        <f t="shared" si="10"/>
        <v>0</v>
      </c>
      <c r="AB26" s="85">
        <f t="shared" si="11"/>
        <v>0</v>
      </c>
      <c r="AC26" s="85">
        <f t="shared" si="12"/>
        <v>0</v>
      </c>
      <c r="AD26" s="85">
        <f t="shared" si="13"/>
        <v>0</v>
      </c>
      <c r="AE26" s="85">
        <f t="shared" si="14"/>
        <v>0</v>
      </c>
      <c r="AF26" s="85">
        <f t="shared" si="15"/>
        <v>0</v>
      </c>
      <c r="AG26" s="85">
        <f t="shared" si="16"/>
        <v>0</v>
      </c>
      <c r="AH26" s="85">
        <f t="shared" si="17"/>
        <v>0</v>
      </c>
      <c r="AI26" s="85">
        <f t="shared" si="18"/>
        <v>0</v>
      </c>
    </row>
    <row r="27" spans="1:35" s="85" customFormat="1" ht="15">
      <c r="A27" s="82"/>
      <c r="B27" s="46" t="s">
        <v>382</v>
      </c>
      <c r="C27" s="48" t="s">
        <v>381</v>
      </c>
      <c r="D27" s="82"/>
      <c r="E27" s="82"/>
      <c r="F27" s="82">
        <v>1</v>
      </c>
      <c r="G27" s="82">
        <v>1</v>
      </c>
      <c r="H27" s="82">
        <v>1</v>
      </c>
      <c r="I27" s="125">
        <v>1000</v>
      </c>
      <c r="J27" s="226">
        <v>1000</v>
      </c>
      <c r="K27" s="125"/>
      <c r="L27" s="125"/>
      <c r="M27" s="125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5">
        <f>SUM(LARGE(AA27:AJ27,{1,2,3,4,5,6}))</f>
        <v>1000</v>
      </c>
      <c r="AA27" s="85">
        <f t="shared" si="10"/>
        <v>1000</v>
      </c>
      <c r="AB27" s="85">
        <f t="shared" si="11"/>
        <v>0</v>
      </c>
      <c r="AC27" s="85">
        <f t="shared" si="12"/>
        <v>0</v>
      </c>
      <c r="AD27" s="85">
        <f t="shared" si="13"/>
        <v>0</v>
      </c>
      <c r="AE27" s="85">
        <f t="shared" si="14"/>
        <v>0</v>
      </c>
      <c r="AF27" s="85">
        <f t="shared" si="15"/>
        <v>0</v>
      </c>
      <c r="AG27" s="85">
        <f t="shared" si="16"/>
        <v>0</v>
      </c>
      <c r="AH27" s="85">
        <f t="shared" si="17"/>
        <v>0</v>
      </c>
      <c r="AI27" s="85">
        <f t="shared" si="18"/>
        <v>0</v>
      </c>
    </row>
    <row r="28" spans="1:35" s="85" customFormat="1" ht="15">
      <c r="A28" s="82"/>
      <c r="B28" s="46" t="s">
        <v>383</v>
      </c>
      <c r="C28" s="48" t="s">
        <v>74</v>
      </c>
      <c r="D28" s="82"/>
      <c r="E28" s="80"/>
      <c r="F28" s="82">
        <v>1</v>
      </c>
      <c r="G28" s="82">
        <v>1</v>
      </c>
      <c r="H28" s="82">
        <v>1</v>
      </c>
      <c r="I28" s="125">
        <v>646</v>
      </c>
      <c r="J28" s="226">
        <v>646</v>
      </c>
      <c r="K28" s="125"/>
      <c r="L28" s="125"/>
      <c r="M28" s="125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  <c r="Z28" s="85">
        <f>SUM(LARGE(AA28:AJ28,{1,2,3,4,5,6}))</f>
        <v>646</v>
      </c>
      <c r="AA28" s="85">
        <f t="shared" si="10"/>
        <v>646</v>
      </c>
      <c r="AB28" s="85">
        <f t="shared" si="11"/>
        <v>0</v>
      </c>
      <c r="AC28" s="85">
        <f t="shared" si="12"/>
        <v>0</v>
      </c>
      <c r="AD28" s="85">
        <f t="shared" si="13"/>
        <v>0</v>
      </c>
      <c r="AE28" s="85">
        <f t="shared" si="14"/>
        <v>0</v>
      </c>
      <c r="AF28" s="85">
        <f t="shared" si="15"/>
        <v>0</v>
      </c>
      <c r="AG28" s="85">
        <f t="shared" si="16"/>
        <v>0</v>
      </c>
      <c r="AH28" s="85">
        <f t="shared" si="17"/>
        <v>0</v>
      </c>
      <c r="AI28" s="85">
        <f t="shared" si="18"/>
        <v>0</v>
      </c>
    </row>
    <row r="29" spans="1:35" s="85" customFormat="1" ht="15">
      <c r="A29" s="82"/>
      <c r="B29" s="53"/>
      <c r="C29" s="48"/>
      <c r="D29" s="82"/>
      <c r="E29" s="80"/>
      <c r="F29" s="82"/>
      <c r="G29" s="82"/>
      <c r="H29" s="82"/>
      <c r="I29" s="125"/>
      <c r="J29" s="125"/>
      <c r="K29" s="125"/>
      <c r="L29" s="125"/>
      <c r="M29" s="125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5">
        <f>SUM(LARGE(AA29:AJ29,{1,2,3,4,5,6}))</f>
        <v>0</v>
      </c>
      <c r="AA29" s="85">
        <f t="shared" si="10"/>
        <v>0</v>
      </c>
      <c r="AB29" s="85">
        <f t="shared" si="11"/>
        <v>0</v>
      </c>
      <c r="AC29" s="85">
        <f t="shared" si="12"/>
        <v>0</v>
      </c>
      <c r="AD29" s="85">
        <f t="shared" si="13"/>
        <v>0</v>
      </c>
      <c r="AE29" s="85">
        <f t="shared" si="14"/>
        <v>0</v>
      </c>
      <c r="AF29" s="85">
        <f t="shared" si="15"/>
        <v>0</v>
      </c>
      <c r="AG29" s="85">
        <f t="shared" si="16"/>
        <v>0</v>
      </c>
      <c r="AH29" s="85">
        <f t="shared" si="17"/>
        <v>0</v>
      </c>
      <c r="AI29" s="85">
        <f t="shared" si="18"/>
        <v>0</v>
      </c>
    </row>
    <row r="30" spans="1:35" s="85" customFormat="1" ht="15">
      <c r="A30" s="82"/>
      <c r="B30" s="48"/>
      <c r="C30" s="48"/>
      <c r="D30" s="48"/>
      <c r="E30" s="150"/>
      <c r="F30" s="82"/>
      <c r="G30" s="82"/>
      <c r="H30" s="82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39">
        <f>SUM(LARGE(AA30:AJ30,{1,2,3,4,5,6}))</f>
        <v>0</v>
      </c>
      <c r="AA30" s="139">
        <f t="shared" si="10"/>
        <v>0</v>
      </c>
      <c r="AB30" s="139">
        <f t="shared" si="11"/>
        <v>0</v>
      </c>
      <c r="AC30" s="139">
        <f t="shared" si="12"/>
        <v>0</v>
      </c>
      <c r="AD30" s="139">
        <f t="shared" si="13"/>
        <v>0</v>
      </c>
      <c r="AE30" s="139">
        <f t="shared" si="14"/>
        <v>0</v>
      </c>
      <c r="AF30" s="139">
        <f t="shared" si="15"/>
        <v>0</v>
      </c>
      <c r="AG30" s="139">
        <f t="shared" si="16"/>
        <v>0</v>
      </c>
      <c r="AH30" s="139">
        <f t="shared" si="17"/>
        <v>0</v>
      </c>
      <c r="AI30" s="139">
        <f t="shared" si="18"/>
        <v>0</v>
      </c>
    </row>
    <row r="31" spans="1:35" s="85" customFormat="1" ht="15">
      <c r="A31" s="82"/>
      <c r="B31" s="165" t="s">
        <v>377</v>
      </c>
      <c r="C31" s="48"/>
      <c r="D31" s="48"/>
      <c r="E31" s="150"/>
      <c r="F31" s="82"/>
      <c r="G31" s="82"/>
      <c r="H31" s="82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39">
        <f>SUM(LARGE(AA31:AJ31,{1,2,3,4,5,6}))</f>
        <v>0</v>
      </c>
      <c r="AA31" s="139">
        <f t="shared" si="10"/>
        <v>0</v>
      </c>
      <c r="AB31" s="139">
        <f t="shared" si="11"/>
        <v>0</v>
      </c>
      <c r="AC31" s="139">
        <f t="shared" si="12"/>
        <v>0</v>
      </c>
      <c r="AD31" s="139">
        <f t="shared" si="13"/>
        <v>0</v>
      </c>
      <c r="AE31" s="139">
        <f t="shared" si="14"/>
        <v>0</v>
      </c>
      <c r="AF31" s="139">
        <f t="shared" si="15"/>
        <v>0</v>
      </c>
      <c r="AG31" s="139">
        <f t="shared" si="16"/>
        <v>0</v>
      </c>
      <c r="AH31" s="139">
        <f t="shared" si="17"/>
        <v>0</v>
      </c>
      <c r="AI31" s="139">
        <f t="shared" si="18"/>
        <v>0</v>
      </c>
    </row>
    <row r="32" spans="1:35" s="85" customFormat="1" ht="15">
      <c r="A32" s="82">
        <v>1</v>
      </c>
      <c r="B32" s="46" t="s">
        <v>379</v>
      </c>
      <c r="C32" s="48" t="s">
        <v>380</v>
      </c>
      <c r="D32" s="48"/>
      <c r="E32" s="150"/>
      <c r="F32" s="82">
        <v>1</v>
      </c>
      <c r="G32" s="82">
        <v>1</v>
      </c>
      <c r="H32" s="82">
        <v>1</v>
      </c>
      <c r="I32" s="125">
        <v>1000</v>
      </c>
      <c r="J32" s="227">
        <v>1000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39">
        <f>SUM(LARGE(AA32:AJ32,{1,2,3,4,5,6}))</f>
        <v>1000</v>
      </c>
      <c r="AA32" s="139">
        <f t="shared" si="10"/>
        <v>1000</v>
      </c>
      <c r="AB32" s="139">
        <f t="shared" si="11"/>
        <v>0</v>
      </c>
      <c r="AC32" s="139">
        <f t="shared" si="12"/>
        <v>0</v>
      </c>
      <c r="AD32" s="139">
        <f t="shared" si="13"/>
        <v>0</v>
      </c>
      <c r="AE32" s="139">
        <f t="shared" si="14"/>
        <v>0</v>
      </c>
      <c r="AF32" s="139">
        <f t="shared" si="15"/>
        <v>0</v>
      </c>
      <c r="AG32" s="139">
        <f t="shared" si="16"/>
        <v>0</v>
      </c>
      <c r="AH32" s="139">
        <f t="shared" si="17"/>
        <v>0</v>
      </c>
      <c r="AI32" s="139">
        <f t="shared" si="18"/>
        <v>0</v>
      </c>
    </row>
    <row r="33" spans="1:35" s="85" customFormat="1" ht="15">
      <c r="A33" s="82"/>
      <c r="B33" s="48"/>
      <c r="C33" s="48"/>
      <c r="D33" s="48"/>
      <c r="E33" s="150"/>
      <c r="F33" s="82"/>
      <c r="G33" s="82"/>
      <c r="H33" s="82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39">
        <f>SUM(LARGE(AA33:AJ33,{1,2,3,4,5,6}))</f>
        <v>0</v>
      </c>
      <c r="AA33" s="139">
        <f t="shared" si="10"/>
        <v>0</v>
      </c>
      <c r="AB33" s="139">
        <f t="shared" si="11"/>
        <v>0</v>
      </c>
      <c r="AC33" s="139">
        <f t="shared" si="12"/>
        <v>0</v>
      </c>
      <c r="AD33" s="139">
        <f t="shared" si="13"/>
        <v>0</v>
      </c>
      <c r="AE33" s="139">
        <f t="shared" si="14"/>
        <v>0</v>
      </c>
      <c r="AF33" s="139">
        <f t="shared" si="15"/>
        <v>0</v>
      </c>
      <c r="AG33" s="139">
        <f t="shared" si="16"/>
        <v>0</v>
      </c>
      <c r="AH33" s="139">
        <f t="shared" si="17"/>
        <v>0</v>
      </c>
      <c r="AI33" s="139">
        <f t="shared" si="18"/>
        <v>0</v>
      </c>
    </row>
    <row r="34" spans="1:35" s="85" customFormat="1" ht="15">
      <c r="A34" s="82"/>
      <c r="B34" s="48"/>
      <c r="C34" s="48"/>
      <c r="D34" s="48"/>
      <c r="E34" s="150"/>
      <c r="F34" s="82"/>
      <c r="G34" s="82"/>
      <c r="H34" s="82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39">
        <f>SUM(LARGE(AA34:AJ34,{1,2,3,4,5,6}))</f>
        <v>0</v>
      </c>
      <c r="AA34" s="139">
        <f t="shared" si="10"/>
        <v>0</v>
      </c>
      <c r="AB34" s="139">
        <f t="shared" si="11"/>
        <v>0</v>
      </c>
      <c r="AC34" s="139">
        <f t="shared" si="12"/>
        <v>0</v>
      </c>
      <c r="AD34" s="139">
        <f t="shared" si="13"/>
        <v>0</v>
      </c>
      <c r="AE34" s="139">
        <f t="shared" si="14"/>
        <v>0</v>
      </c>
      <c r="AF34" s="139">
        <f t="shared" si="15"/>
        <v>0</v>
      </c>
      <c r="AG34" s="139">
        <f t="shared" si="16"/>
        <v>0</v>
      </c>
      <c r="AH34" s="139">
        <f t="shared" si="17"/>
        <v>0</v>
      </c>
      <c r="AI34" s="139">
        <f t="shared" si="18"/>
        <v>0</v>
      </c>
    </row>
    <row r="35" spans="1:35" s="85" customFormat="1" ht="15">
      <c r="A35" s="82"/>
      <c r="B35" s="48"/>
      <c r="C35" s="48"/>
      <c r="D35" s="48"/>
      <c r="E35" s="150"/>
      <c r="F35" s="82"/>
      <c r="G35" s="82"/>
      <c r="H35" s="82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39">
        <f>SUM(LARGE(AA35:AJ35,{1,2,3,4,5,6}))</f>
        <v>0</v>
      </c>
      <c r="AA35" s="139">
        <f>+IF(COUNT($K35:$R35)&gt;0,LARGE($K35:$R35,1),0)</f>
        <v>0</v>
      </c>
      <c r="AB35" s="139">
        <f>+IF(COUNT($K35:$R35)&gt;1,LARGE($K35:$R35,2),0)</f>
        <v>0</v>
      </c>
      <c r="AC35" s="139">
        <f>+IF(COUNT($K35:$R35)&gt;2,LARGE($K35:$R35,3),0)</f>
        <v>0</v>
      </c>
      <c r="AD35" s="139">
        <f t="shared" si="13"/>
        <v>0</v>
      </c>
      <c r="AE35" s="139">
        <f t="shared" si="14"/>
        <v>0</v>
      </c>
      <c r="AF35" s="139">
        <f t="shared" si="15"/>
        <v>0</v>
      </c>
      <c r="AG35" s="139">
        <f t="shared" si="16"/>
        <v>0</v>
      </c>
      <c r="AH35" s="139">
        <f t="shared" si="17"/>
        <v>0</v>
      </c>
      <c r="AI35" s="139">
        <f t="shared" si="18"/>
        <v>0</v>
      </c>
    </row>
    <row r="36" spans="1:25" s="85" customFormat="1" ht="15">
      <c r="A36" s="82"/>
      <c r="B36" s="48"/>
      <c r="C36" s="48"/>
      <c r="D36" s="48"/>
      <c r="E36" s="150"/>
      <c r="F36" s="82"/>
      <c r="G36" s="82"/>
      <c r="H36" s="82"/>
      <c r="I36" s="83"/>
      <c r="J36" s="82"/>
      <c r="K36" s="82"/>
      <c r="L36" s="82"/>
      <c r="M36" s="83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</row>
    <row r="37" spans="1:35" s="85" customFormat="1" ht="12">
      <c r="A37" s="82">
        <v>9</v>
      </c>
      <c r="B37" s="82"/>
      <c r="C37" s="82"/>
      <c r="D37" s="82"/>
      <c r="E37" s="82"/>
      <c r="F37" s="82"/>
      <c r="G37" s="82"/>
      <c r="H37" s="82"/>
      <c r="I37" s="83"/>
      <c r="J37" s="82"/>
      <c r="K37" s="82"/>
      <c r="L37" s="82"/>
      <c r="M37" s="83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5">
        <f>SUM(LARGE(AA37:AJ37,{1,2,3,4,5,6}))</f>
        <v>0</v>
      </c>
      <c r="AA37" s="85">
        <f t="shared" si="10"/>
        <v>0</v>
      </c>
      <c r="AB37" s="85">
        <f t="shared" si="11"/>
        <v>0</v>
      </c>
      <c r="AC37" s="85">
        <f t="shared" si="12"/>
        <v>0</v>
      </c>
      <c r="AD37" s="85">
        <f t="shared" si="13"/>
        <v>0</v>
      </c>
      <c r="AE37" s="85">
        <f t="shared" si="14"/>
        <v>0</v>
      </c>
      <c r="AF37" s="85">
        <f t="shared" si="15"/>
        <v>0</v>
      </c>
      <c r="AG37" s="85">
        <f t="shared" si="16"/>
        <v>0</v>
      </c>
      <c r="AH37" s="85">
        <f t="shared" si="17"/>
        <v>0</v>
      </c>
      <c r="AI37" s="85">
        <f t="shared" si="18"/>
        <v>0</v>
      </c>
    </row>
    <row r="38" spans="1:35" s="85" customFormat="1" ht="12">
      <c r="A38" s="82">
        <v>10</v>
      </c>
      <c r="B38" s="82"/>
      <c r="C38" s="82"/>
      <c r="D38" s="82"/>
      <c r="E38" s="82"/>
      <c r="F38" s="82"/>
      <c r="G38" s="82"/>
      <c r="H38" s="82"/>
      <c r="I38" s="83"/>
      <c r="J38" s="82"/>
      <c r="K38" s="82"/>
      <c r="L38" s="82"/>
      <c r="M38" s="83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5">
        <f>SUM(LARGE(AA38:AJ38,{1,2,3,4,5,6}))</f>
        <v>0</v>
      </c>
      <c r="AA38" s="85">
        <f t="shared" si="10"/>
        <v>0</v>
      </c>
      <c r="AB38" s="85">
        <f t="shared" si="11"/>
        <v>0</v>
      </c>
      <c r="AC38" s="85">
        <f t="shared" si="12"/>
        <v>0</v>
      </c>
      <c r="AD38" s="85">
        <f t="shared" si="13"/>
        <v>0</v>
      </c>
      <c r="AE38" s="85">
        <f t="shared" si="14"/>
        <v>0</v>
      </c>
      <c r="AF38" s="85">
        <f t="shared" si="15"/>
        <v>0</v>
      </c>
      <c r="AG38" s="85">
        <f t="shared" si="16"/>
        <v>0</v>
      </c>
      <c r="AH38" s="85">
        <f t="shared" si="17"/>
        <v>0</v>
      </c>
      <c r="AI38" s="85">
        <f t="shared" si="18"/>
        <v>0</v>
      </c>
    </row>
    <row r="39" spans="1:35" s="85" customFormat="1" ht="12">
      <c r="A39" s="82" t="s">
        <v>38</v>
      </c>
      <c r="B39" s="82"/>
      <c r="C39" s="82"/>
      <c r="D39" s="82"/>
      <c r="E39" s="82"/>
      <c r="F39" s="82"/>
      <c r="G39" s="82"/>
      <c r="H39" s="82"/>
      <c r="I39" s="83"/>
      <c r="J39" s="82"/>
      <c r="K39" s="82"/>
      <c r="L39" s="82"/>
      <c r="M39" s="8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/>
      <c r="Z39" s="85">
        <f>SUM(LARGE(AA39:AJ39,{1,2,3,4,5,6}))</f>
        <v>0</v>
      </c>
      <c r="AA39" s="85">
        <f t="shared" si="10"/>
        <v>0</v>
      </c>
      <c r="AB39" s="85">
        <f t="shared" si="11"/>
        <v>0</v>
      </c>
      <c r="AC39" s="85">
        <f t="shared" si="12"/>
        <v>0</v>
      </c>
      <c r="AD39" s="85">
        <f t="shared" si="13"/>
        <v>0</v>
      </c>
      <c r="AE39" s="85">
        <f t="shared" si="14"/>
        <v>0</v>
      </c>
      <c r="AF39" s="85">
        <f t="shared" si="15"/>
        <v>0</v>
      </c>
      <c r="AG39" s="85">
        <f t="shared" si="16"/>
        <v>0</v>
      </c>
      <c r="AH39" s="85">
        <f t="shared" si="17"/>
        <v>0</v>
      </c>
      <c r="AI39" s="85">
        <f t="shared" si="18"/>
        <v>0</v>
      </c>
    </row>
    <row r="40" spans="1:35" s="85" customFormat="1" ht="12">
      <c r="A40" s="82">
        <v>37</v>
      </c>
      <c r="B40" s="82"/>
      <c r="C40" s="82"/>
      <c r="D40" s="82"/>
      <c r="E40" s="82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3"/>
      <c r="Z40" s="85">
        <f>SUM(LARGE(AA40:AJ40,{1,2,3,4,5,6}))</f>
        <v>0</v>
      </c>
      <c r="AA40" s="85">
        <f t="shared" si="10"/>
        <v>0</v>
      </c>
      <c r="AB40" s="85">
        <f t="shared" si="11"/>
        <v>0</v>
      </c>
      <c r="AC40" s="85">
        <f t="shared" si="12"/>
        <v>0</v>
      </c>
      <c r="AD40" s="85">
        <f t="shared" si="13"/>
        <v>0</v>
      </c>
      <c r="AE40" s="85">
        <f t="shared" si="14"/>
        <v>0</v>
      </c>
      <c r="AF40" s="85">
        <f t="shared" si="15"/>
        <v>0</v>
      </c>
      <c r="AG40" s="85">
        <f t="shared" si="16"/>
        <v>0</v>
      </c>
      <c r="AH40" s="85">
        <f t="shared" si="17"/>
        <v>0</v>
      </c>
      <c r="AI40" s="85">
        <f t="shared" si="18"/>
        <v>0</v>
      </c>
    </row>
    <row r="41" spans="1:35" s="85" customFormat="1" ht="12">
      <c r="A41" s="82">
        <v>38</v>
      </c>
      <c r="B41" s="82"/>
      <c r="C41" s="82"/>
      <c r="D41" s="82"/>
      <c r="E41" s="82"/>
      <c r="F41" s="82"/>
      <c r="G41" s="82"/>
      <c r="H41" s="82"/>
      <c r="I41" s="83"/>
      <c r="J41" s="82"/>
      <c r="K41" s="82"/>
      <c r="L41" s="82"/>
      <c r="M41" s="8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5">
        <f>SUM(LARGE(AA41:AJ41,{1,2,3,4,5,6}))</f>
        <v>0</v>
      </c>
      <c r="AA41" s="85">
        <f t="shared" si="10"/>
        <v>0</v>
      </c>
      <c r="AB41" s="85">
        <f t="shared" si="11"/>
        <v>0</v>
      </c>
      <c r="AC41" s="85">
        <f t="shared" si="12"/>
        <v>0</v>
      </c>
      <c r="AD41" s="85">
        <f t="shared" si="13"/>
        <v>0</v>
      </c>
      <c r="AE41" s="85">
        <f t="shared" si="14"/>
        <v>0</v>
      </c>
      <c r="AF41" s="85">
        <f t="shared" si="15"/>
        <v>0</v>
      </c>
      <c r="AG41" s="85">
        <f t="shared" si="16"/>
        <v>0</v>
      </c>
      <c r="AH41" s="85">
        <f t="shared" si="17"/>
        <v>0</v>
      </c>
      <c r="AI41" s="85">
        <f t="shared" si="18"/>
        <v>0</v>
      </c>
    </row>
    <row r="42" spans="1:35" s="85" customFormat="1" ht="12">
      <c r="A42" s="82">
        <v>39</v>
      </c>
      <c r="B42" s="82"/>
      <c r="C42" s="82"/>
      <c r="D42" s="82"/>
      <c r="E42" s="82"/>
      <c r="F42" s="82"/>
      <c r="G42" s="82"/>
      <c r="H42" s="82"/>
      <c r="I42" s="83"/>
      <c r="J42" s="82"/>
      <c r="K42" s="82"/>
      <c r="L42" s="82"/>
      <c r="M42" s="83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5">
        <f>SUM(LARGE(AA42:AJ42,{1,2,3,4,5,6}))</f>
        <v>0</v>
      </c>
      <c r="AA42" s="85">
        <f t="shared" si="10"/>
        <v>0</v>
      </c>
      <c r="AB42" s="85">
        <f t="shared" si="11"/>
        <v>0</v>
      </c>
      <c r="AC42" s="85">
        <f t="shared" si="12"/>
        <v>0</v>
      </c>
      <c r="AD42" s="85">
        <f t="shared" si="13"/>
        <v>0</v>
      </c>
      <c r="AE42" s="85">
        <f t="shared" si="14"/>
        <v>0</v>
      </c>
      <c r="AF42" s="85">
        <f t="shared" si="15"/>
        <v>0</v>
      </c>
      <c r="AG42" s="85">
        <f t="shared" si="16"/>
        <v>0</v>
      </c>
      <c r="AH42" s="85">
        <f t="shared" si="17"/>
        <v>0</v>
      </c>
      <c r="AI42" s="85">
        <f t="shared" si="18"/>
        <v>0</v>
      </c>
    </row>
    <row r="43" spans="1:35" s="85" customFormat="1" ht="12">
      <c r="A43" s="82">
        <v>40</v>
      </c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3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5">
        <f>SUM(LARGE(AA43:AJ43,{1,2,3,4,5,6}))</f>
        <v>0</v>
      </c>
      <c r="AA43" s="85">
        <f t="shared" si="10"/>
        <v>0</v>
      </c>
      <c r="AB43" s="85">
        <f t="shared" si="11"/>
        <v>0</v>
      </c>
      <c r="AC43" s="85">
        <f t="shared" si="12"/>
        <v>0</v>
      </c>
      <c r="AD43" s="85">
        <f t="shared" si="13"/>
        <v>0</v>
      </c>
      <c r="AE43" s="85">
        <f t="shared" si="14"/>
        <v>0</v>
      </c>
      <c r="AF43" s="85">
        <f t="shared" si="15"/>
        <v>0</v>
      </c>
      <c r="AG43" s="85">
        <f t="shared" si="16"/>
        <v>0</v>
      </c>
      <c r="AH43" s="85">
        <f t="shared" si="17"/>
        <v>0</v>
      </c>
      <c r="AI43" s="85">
        <f t="shared" si="18"/>
        <v>0</v>
      </c>
    </row>
    <row r="44" spans="1:35" s="85" customFormat="1" ht="12">
      <c r="A44" s="82">
        <v>41</v>
      </c>
      <c r="B44" s="82"/>
      <c r="C44" s="82"/>
      <c r="D44" s="82"/>
      <c r="E44" s="82"/>
      <c r="F44" s="82"/>
      <c r="G44" s="82"/>
      <c r="H44" s="82"/>
      <c r="I44" s="83"/>
      <c r="J44" s="82"/>
      <c r="K44" s="82"/>
      <c r="L44" s="82"/>
      <c r="M44" s="83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5">
        <f>SUM(LARGE(AA44:AJ44,{1,2,3,4,5,6}))</f>
        <v>0</v>
      </c>
      <c r="AA44" s="85">
        <f t="shared" si="10"/>
        <v>0</v>
      </c>
      <c r="AB44" s="85">
        <f t="shared" si="11"/>
        <v>0</v>
      </c>
      <c r="AC44" s="85">
        <f t="shared" si="12"/>
        <v>0</v>
      </c>
      <c r="AD44" s="85">
        <f t="shared" si="13"/>
        <v>0</v>
      </c>
      <c r="AE44" s="85">
        <f t="shared" si="14"/>
        <v>0</v>
      </c>
      <c r="AF44" s="85">
        <f t="shared" si="15"/>
        <v>0</v>
      </c>
      <c r="AG44" s="85">
        <f t="shared" si="16"/>
        <v>0</v>
      </c>
      <c r="AH44" s="85">
        <f t="shared" si="17"/>
        <v>0</v>
      </c>
      <c r="AI44" s="85">
        <f t="shared" si="18"/>
        <v>0</v>
      </c>
    </row>
    <row r="45" spans="1:35" s="85" customFormat="1" ht="12">
      <c r="A45" s="82">
        <v>42</v>
      </c>
      <c r="B45" s="82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3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3"/>
      <c r="Z45" s="85">
        <f>SUM(LARGE(AA45:AJ45,{1,2,3,4,5,6}))</f>
        <v>0</v>
      </c>
      <c r="AA45" s="85">
        <f t="shared" si="10"/>
        <v>0</v>
      </c>
      <c r="AB45" s="85">
        <f t="shared" si="11"/>
        <v>0</v>
      </c>
      <c r="AC45" s="85">
        <f t="shared" si="12"/>
        <v>0</v>
      </c>
      <c r="AD45" s="85">
        <f t="shared" si="13"/>
        <v>0</v>
      </c>
      <c r="AE45" s="85">
        <f t="shared" si="14"/>
        <v>0</v>
      </c>
      <c r="AF45" s="85">
        <f t="shared" si="15"/>
        <v>0</v>
      </c>
      <c r="AG45" s="85">
        <f t="shared" si="16"/>
        <v>0</v>
      </c>
      <c r="AH45" s="85">
        <f t="shared" si="17"/>
        <v>0</v>
      </c>
      <c r="AI45" s="85">
        <f t="shared" si="18"/>
        <v>0</v>
      </c>
    </row>
    <row r="46" spans="1:35" s="85" customFormat="1" ht="12">
      <c r="A46" s="82">
        <v>43</v>
      </c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3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/>
      <c r="Y46" s="83"/>
      <c r="Z46" s="85">
        <f>SUM(LARGE(AA46:AJ46,{1,2,3,4,5,6}))</f>
        <v>0</v>
      </c>
      <c r="AA46" s="85">
        <f t="shared" si="10"/>
        <v>0</v>
      </c>
      <c r="AB46" s="85">
        <f t="shared" si="11"/>
        <v>0</v>
      </c>
      <c r="AC46" s="85">
        <f t="shared" si="12"/>
        <v>0</v>
      </c>
      <c r="AD46" s="85">
        <f t="shared" si="13"/>
        <v>0</v>
      </c>
      <c r="AE46" s="85">
        <f t="shared" si="14"/>
        <v>0</v>
      </c>
      <c r="AF46" s="85">
        <f t="shared" si="15"/>
        <v>0</v>
      </c>
      <c r="AG46" s="85">
        <f t="shared" si="16"/>
        <v>0</v>
      </c>
      <c r="AH46" s="85">
        <f t="shared" si="17"/>
        <v>0</v>
      </c>
      <c r="AI46" s="85">
        <f t="shared" si="18"/>
        <v>0</v>
      </c>
    </row>
    <row r="47" spans="1:35" s="85" customFormat="1" ht="12">
      <c r="A47" s="82">
        <v>44</v>
      </c>
      <c r="B47" s="82"/>
      <c r="C47" s="82"/>
      <c r="D47" s="82"/>
      <c r="E47" s="82"/>
      <c r="F47" s="82"/>
      <c r="G47" s="82"/>
      <c r="H47" s="82"/>
      <c r="I47" s="83"/>
      <c r="J47" s="82"/>
      <c r="K47" s="82"/>
      <c r="L47" s="82"/>
      <c r="M47" s="83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3"/>
      <c r="Z47" s="85">
        <f>SUM(LARGE(AA47:AJ47,{1,2,3,4,5,6}))</f>
        <v>0</v>
      </c>
      <c r="AA47" s="85">
        <f t="shared" si="10"/>
        <v>0</v>
      </c>
      <c r="AB47" s="85">
        <f t="shared" si="11"/>
        <v>0</v>
      </c>
      <c r="AC47" s="85">
        <f t="shared" si="12"/>
        <v>0</v>
      </c>
      <c r="AD47" s="85">
        <f t="shared" si="13"/>
        <v>0</v>
      </c>
      <c r="AE47" s="85">
        <f t="shared" si="14"/>
        <v>0</v>
      </c>
      <c r="AF47" s="85">
        <f t="shared" si="15"/>
        <v>0</v>
      </c>
      <c r="AG47" s="85">
        <f t="shared" si="16"/>
        <v>0</v>
      </c>
      <c r="AH47" s="85">
        <f t="shared" si="17"/>
        <v>0</v>
      </c>
      <c r="AI47" s="85">
        <f t="shared" si="18"/>
        <v>0</v>
      </c>
    </row>
    <row r="48" spans="1:35" s="85" customFormat="1" ht="12">
      <c r="A48" s="82">
        <v>45</v>
      </c>
      <c r="B48" s="82"/>
      <c r="C48" s="82"/>
      <c r="D48" s="82"/>
      <c r="E48" s="82"/>
      <c r="F48" s="82"/>
      <c r="G48" s="82"/>
      <c r="H48" s="82"/>
      <c r="I48" s="83"/>
      <c r="J48" s="82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85">
        <f>SUM(LARGE(AA48:AJ48,{1,2,3,4,5,6}))</f>
        <v>0</v>
      </c>
      <c r="AA48" s="85">
        <f t="shared" si="10"/>
        <v>0</v>
      </c>
      <c r="AB48" s="85">
        <f t="shared" si="11"/>
        <v>0</v>
      </c>
      <c r="AC48" s="85">
        <f t="shared" si="12"/>
        <v>0</v>
      </c>
      <c r="AD48" s="85">
        <f t="shared" si="13"/>
        <v>0</v>
      </c>
      <c r="AE48" s="85">
        <f t="shared" si="14"/>
        <v>0</v>
      </c>
      <c r="AF48" s="85">
        <f t="shared" si="15"/>
        <v>0</v>
      </c>
      <c r="AG48" s="85">
        <f t="shared" si="16"/>
        <v>0</v>
      </c>
      <c r="AH48" s="85">
        <f t="shared" si="17"/>
        <v>0</v>
      </c>
      <c r="AI48" s="85">
        <f t="shared" si="18"/>
        <v>0</v>
      </c>
    </row>
    <row r="49" spans="1:35" s="85" customFormat="1" ht="12">
      <c r="A49" s="82">
        <v>46</v>
      </c>
      <c r="B49" s="82"/>
      <c r="C49" s="82"/>
      <c r="D49" s="82"/>
      <c r="E49" s="82"/>
      <c r="F49" s="82"/>
      <c r="G49" s="82"/>
      <c r="H49" s="82"/>
      <c r="I49" s="83"/>
      <c r="J49" s="82"/>
      <c r="K49" s="82"/>
      <c r="L49" s="82"/>
      <c r="M49" s="83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5">
        <f>SUM(LARGE(AA49:AJ49,{1,2,3,4,5,6}))</f>
        <v>0</v>
      </c>
      <c r="AA49" s="85">
        <f t="shared" si="10"/>
        <v>0</v>
      </c>
      <c r="AB49" s="85">
        <f t="shared" si="11"/>
        <v>0</v>
      </c>
      <c r="AC49" s="85">
        <f t="shared" si="12"/>
        <v>0</v>
      </c>
      <c r="AD49" s="85">
        <f t="shared" si="13"/>
        <v>0</v>
      </c>
      <c r="AE49" s="85">
        <f t="shared" si="14"/>
        <v>0</v>
      </c>
      <c r="AF49" s="85">
        <f t="shared" si="15"/>
        <v>0</v>
      </c>
      <c r="AG49" s="85">
        <f t="shared" si="16"/>
        <v>0</v>
      </c>
      <c r="AH49" s="85">
        <f t="shared" si="17"/>
        <v>0</v>
      </c>
      <c r="AI49" s="85">
        <f t="shared" si="18"/>
        <v>0</v>
      </c>
    </row>
    <row r="50" spans="1:35" s="85" customFormat="1" ht="12">
      <c r="A50" s="82">
        <v>47</v>
      </c>
      <c r="B50" s="82"/>
      <c r="C50" s="82"/>
      <c r="D50" s="82"/>
      <c r="E50" s="82"/>
      <c r="F50" s="82"/>
      <c r="G50" s="82"/>
      <c r="H50" s="82"/>
      <c r="I50" s="83"/>
      <c r="J50" s="82"/>
      <c r="K50" s="82"/>
      <c r="L50" s="82"/>
      <c r="M50" s="83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85">
        <f>SUM(LARGE(AA50:AJ50,{1,2,3,4,5,6}))</f>
        <v>0</v>
      </c>
      <c r="AA50" s="85">
        <f t="shared" si="10"/>
        <v>0</v>
      </c>
      <c r="AB50" s="85">
        <f t="shared" si="11"/>
        <v>0</v>
      </c>
      <c r="AC50" s="85">
        <f t="shared" si="12"/>
        <v>0</v>
      </c>
      <c r="AD50" s="85">
        <f t="shared" si="13"/>
        <v>0</v>
      </c>
      <c r="AE50" s="85">
        <f t="shared" si="14"/>
        <v>0</v>
      </c>
      <c r="AF50" s="85">
        <f t="shared" si="15"/>
        <v>0</v>
      </c>
      <c r="AG50" s="85">
        <f t="shared" si="16"/>
        <v>0</v>
      </c>
      <c r="AH50" s="85">
        <f t="shared" si="17"/>
        <v>0</v>
      </c>
      <c r="AI50" s="85">
        <f t="shared" si="18"/>
        <v>0</v>
      </c>
    </row>
    <row r="51" spans="1:35" s="85" customFormat="1" ht="12">
      <c r="A51" s="82">
        <v>48</v>
      </c>
      <c r="B51" s="82"/>
      <c r="C51" s="82"/>
      <c r="D51" s="82"/>
      <c r="E51" s="82"/>
      <c r="F51" s="82"/>
      <c r="G51" s="82"/>
      <c r="H51" s="82"/>
      <c r="I51" s="83"/>
      <c r="J51" s="82"/>
      <c r="K51" s="82"/>
      <c r="L51" s="82"/>
      <c r="M51" s="83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/>
      <c r="Z51" s="85">
        <f>SUM(LARGE(AA51:AJ51,{1,2,3,4,5,6}))</f>
        <v>0</v>
      </c>
      <c r="AA51" s="85">
        <f t="shared" si="10"/>
        <v>0</v>
      </c>
      <c r="AB51" s="85">
        <f t="shared" si="11"/>
        <v>0</v>
      </c>
      <c r="AC51" s="85">
        <f t="shared" si="12"/>
        <v>0</v>
      </c>
      <c r="AD51" s="85">
        <f t="shared" si="13"/>
        <v>0</v>
      </c>
      <c r="AE51" s="85">
        <f t="shared" si="14"/>
        <v>0</v>
      </c>
      <c r="AF51" s="85">
        <f t="shared" si="15"/>
        <v>0</v>
      </c>
      <c r="AG51" s="85">
        <f t="shared" si="16"/>
        <v>0</v>
      </c>
      <c r="AH51" s="85">
        <f t="shared" si="17"/>
        <v>0</v>
      </c>
      <c r="AI51" s="85">
        <f t="shared" si="18"/>
        <v>0</v>
      </c>
    </row>
    <row r="52" spans="1:35" s="85" customFormat="1" ht="12">
      <c r="A52" s="82">
        <v>49</v>
      </c>
      <c r="B52" s="82"/>
      <c r="C52" s="82"/>
      <c r="D52" s="82"/>
      <c r="E52" s="82"/>
      <c r="F52" s="82"/>
      <c r="G52" s="82"/>
      <c r="H52" s="82"/>
      <c r="I52" s="83"/>
      <c r="J52" s="82"/>
      <c r="K52" s="82"/>
      <c r="L52" s="82"/>
      <c r="M52" s="83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3"/>
      <c r="Z52" s="85">
        <f>SUM(LARGE(AA52:AJ52,{1,2,3,4,5,6}))</f>
        <v>0</v>
      </c>
      <c r="AA52" s="85">
        <f t="shared" si="10"/>
        <v>0</v>
      </c>
      <c r="AB52" s="85">
        <f t="shared" si="11"/>
        <v>0</v>
      </c>
      <c r="AC52" s="85">
        <f t="shared" si="12"/>
        <v>0</v>
      </c>
      <c r="AD52" s="85">
        <f t="shared" si="13"/>
        <v>0</v>
      </c>
      <c r="AE52" s="85">
        <f t="shared" si="14"/>
        <v>0</v>
      </c>
      <c r="AF52" s="85">
        <f t="shared" si="15"/>
        <v>0</v>
      </c>
      <c r="AG52" s="85">
        <f t="shared" si="16"/>
        <v>0</v>
      </c>
      <c r="AH52" s="85">
        <f t="shared" si="17"/>
        <v>0</v>
      </c>
      <c r="AI52" s="85">
        <f t="shared" si="18"/>
        <v>0</v>
      </c>
    </row>
    <row r="53" spans="1:35" s="85" customFormat="1" ht="12">
      <c r="A53" s="82">
        <v>50</v>
      </c>
      <c r="B53" s="82"/>
      <c r="C53" s="82"/>
      <c r="D53" s="82"/>
      <c r="E53" s="82"/>
      <c r="F53" s="82"/>
      <c r="G53" s="82"/>
      <c r="H53" s="82"/>
      <c r="I53" s="83"/>
      <c r="J53" s="82"/>
      <c r="K53" s="82"/>
      <c r="L53" s="82"/>
      <c r="M53" s="83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85">
        <f>SUM(LARGE(AA53:AJ53,{1,2,3,4,5,6}))</f>
        <v>0</v>
      </c>
      <c r="AA53" s="85">
        <f t="shared" si="10"/>
        <v>0</v>
      </c>
      <c r="AB53" s="85">
        <f t="shared" si="11"/>
        <v>0</v>
      </c>
      <c r="AC53" s="85">
        <f t="shared" si="12"/>
        <v>0</v>
      </c>
      <c r="AD53" s="85">
        <f t="shared" si="13"/>
        <v>0</v>
      </c>
      <c r="AE53" s="85">
        <f t="shared" si="14"/>
        <v>0</v>
      </c>
      <c r="AF53" s="85">
        <f t="shared" si="15"/>
        <v>0</v>
      </c>
      <c r="AG53" s="85">
        <f t="shared" si="16"/>
        <v>0</v>
      </c>
      <c r="AH53" s="85">
        <f t="shared" si="17"/>
        <v>0</v>
      </c>
      <c r="AI53" s="85">
        <f t="shared" si="18"/>
        <v>0</v>
      </c>
    </row>
    <row r="54" spans="1:35" s="85" customFormat="1" ht="12">
      <c r="A54" s="82">
        <v>51</v>
      </c>
      <c r="B54" s="82"/>
      <c r="C54" s="82"/>
      <c r="D54" s="82"/>
      <c r="E54" s="82"/>
      <c r="F54" s="82"/>
      <c r="G54" s="82"/>
      <c r="H54" s="82"/>
      <c r="I54" s="83"/>
      <c r="J54" s="82"/>
      <c r="K54" s="82"/>
      <c r="L54" s="82"/>
      <c r="M54" s="8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3"/>
      <c r="Z54" s="85">
        <f>SUM(LARGE(AA54:AJ54,{1,2,3,4,5,6}))</f>
        <v>0</v>
      </c>
      <c r="AA54" s="85">
        <f t="shared" si="10"/>
        <v>0</v>
      </c>
      <c r="AB54" s="85">
        <f t="shared" si="11"/>
        <v>0</v>
      </c>
      <c r="AC54" s="85">
        <f t="shared" si="12"/>
        <v>0</v>
      </c>
      <c r="AD54" s="85">
        <f t="shared" si="13"/>
        <v>0</v>
      </c>
      <c r="AE54" s="85">
        <f t="shared" si="14"/>
        <v>0</v>
      </c>
      <c r="AF54" s="85">
        <f t="shared" si="15"/>
        <v>0</v>
      </c>
      <c r="AG54" s="85">
        <f t="shared" si="16"/>
        <v>0</v>
      </c>
      <c r="AH54" s="85">
        <f t="shared" si="17"/>
        <v>0</v>
      </c>
      <c r="AI54" s="85">
        <f t="shared" si="18"/>
        <v>0</v>
      </c>
    </row>
    <row r="55" spans="1:35" s="85" customFormat="1" ht="12">
      <c r="A55" s="82">
        <v>52</v>
      </c>
      <c r="B55" s="82"/>
      <c r="C55" s="82"/>
      <c r="D55" s="82"/>
      <c r="E55" s="82"/>
      <c r="F55" s="82"/>
      <c r="G55" s="82"/>
      <c r="H55" s="82"/>
      <c r="I55" s="83"/>
      <c r="J55" s="82"/>
      <c r="K55" s="82"/>
      <c r="L55" s="82"/>
      <c r="M55" s="83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3"/>
      <c r="Z55" s="85">
        <f>SUM(LARGE(AA55:AJ55,{1,2,3,4,5,6}))</f>
        <v>0</v>
      </c>
      <c r="AA55" s="85">
        <f t="shared" si="10"/>
        <v>0</v>
      </c>
      <c r="AB55" s="85">
        <f t="shared" si="11"/>
        <v>0</v>
      </c>
      <c r="AC55" s="85">
        <f t="shared" si="12"/>
        <v>0</v>
      </c>
      <c r="AD55" s="85">
        <f t="shared" si="13"/>
        <v>0</v>
      </c>
      <c r="AE55" s="85">
        <f t="shared" si="14"/>
        <v>0</v>
      </c>
      <c r="AF55" s="85">
        <f t="shared" si="15"/>
        <v>0</v>
      </c>
      <c r="AG55" s="85">
        <f t="shared" si="16"/>
        <v>0</v>
      </c>
      <c r="AH55" s="85">
        <f t="shared" si="17"/>
        <v>0</v>
      </c>
      <c r="AI55" s="85">
        <f t="shared" si="18"/>
        <v>0</v>
      </c>
    </row>
    <row r="56" spans="1:35" s="85" customFormat="1" ht="12">
      <c r="A56" s="82">
        <v>53</v>
      </c>
      <c r="B56" s="82"/>
      <c r="C56" s="82"/>
      <c r="D56" s="82"/>
      <c r="E56" s="82"/>
      <c r="F56" s="82"/>
      <c r="G56" s="82"/>
      <c r="H56" s="82"/>
      <c r="I56" s="83"/>
      <c r="J56" s="82"/>
      <c r="K56" s="82"/>
      <c r="L56" s="82"/>
      <c r="M56" s="83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3"/>
      <c r="Y56" s="83"/>
      <c r="Z56" s="85">
        <f>SUM(LARGE(AA56:AJ56,{1,2,3,4,5,6}))</f>
        <v>0</v>
      </c>
      <c r="AA56" s="85">
        <f t="shared" si="10"/>
        <v>0</v>
      </c>
      <c r="AB56" s="85">
        <f t="shared" si="11"/>
        <v>0</v>
      </c>
      <c r="AC56" s="85">
        <f t="shared" si="12"/>
        <v>0</v>
      </c>
      <c r="AD56" s="85">
        <f t="shared" si="13"/>
        <v>0</v>
      </c>
      <c r="AE56" s="85">
        <f t="shared" si="14"/>
        <v>0</v>
      </c>
      <c r="AF56" s="85">
        <f t="shared" si="15"/>
        <v>0</v>
      </c>
      <c r="AG56" s="85">
        <f t="shared" si="16"/>
        <v>0</v>
      </c>
      <c r="AH56" s="85">
        <f t="shared" si="17"/>
        <v>0</v>
      </c>
      <c r="AI56" s="85">
        <f t="shared" si="18"/>
        <v>0</v>
      </c>
    </row>
    <row r="57" spans="1:35" s="85" customFormat="1" ht="12">
      <c r="A57" s="82">
        <v>54</v>
      </c>
      <c r="B57" s="82"/>
      <c r="C57" s="80"/>
      <c r="D57" s="82"/>
      <c r="E57" s="82"/>
      <c r="F57" s="82"/>
      <c r="G57" s="82"/>
      <c r="H57" s="82"/>
      <c r="I57" s="83"/>
      <c r="J57" s="82"/>
      <c r="K57" s="82"/>
      <c r="L57" s="82"/>
      <c r="M57" s="83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5">
        <f>SUM(LARGE(AA57:AJ57,{1,2,3,4,5,6}))</f>
        <v>0</v>
      </c>
      <c r="AA57" s="85">
        <f t="shared" si="10"/>
        <v>0</v>
      </c>
      <c r="AB57" s="85">
        <f t="shared" si="11"/>
        <v>0</v>
      </c>
      <c r="AC57" s="85">
        <f t="shared" si="12"/>
        <v>0</v>
      </c>
      <c r="AD57" s="85">
        <f t="shared" si="13"/>
        <v>0</v>
      </c>
      <c r="AE57" s="85">
        <f t="shared" si="14"/>
        <v>0</v>
      </c>
      <c r="AF57" s="85">
        <f t="shared" si="15"/>
        <v>0</v>
      </c>
      <c r="AG57" s="85">
        <f t="shared" si="16"/>
        <v>0</v>
      </c>
      <c r="AH57" s="85">
        <f t="shared" si="17"/>
        <v>0</v>
      </c>
      <c r="AI57" s="85">
        <f t="shared" si="18"/>
        <v>0</v>
      </c>
    </row>
    <row r="58" spans="1:35" s="85" customFormat="1" ht="12">
      <c r="A58" s="82">
        <v>55</v>
      </c>
      <c r="B58" s="82"/>
      <c r="C58" s="82"/>
      <c r="D58" s="82"/>
      <c r="E58" s="82"/>
      <c r="F58" s="82"/>
      <c r="G58" s="82"/>
      <c r="H58" s="82"/>
      <c r="I58" s="83"/>
      <c r="J58" s="82"/>
      <c r="K58" s="82"/>
      <c r="L58" s="82"/>
      <c r="M58" s="83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85">
        <f>SUM(LARGE(AA58:AJ58,{1,2,3,4,5,6}))</f>
        <v>0</v>
      </c>
      <c r="AA58" s="85">
        <f t="shared" si="10"/>
        <v>0</v>
      </c>
      <c r="AB58" s="85">
        <f t="shared" si="11"/>
        <v>0</v>
      </c>
      <c r="AC58" s="85">
        <f t="shared" si="12"/>
        <v>0</v>
      </c>
      <c r="AD58" s="85">
        <f t="shared" si="13"/>
        <v>0</v>
      </c>
      <c r="AE58" s="85">
        <f t="shared" si="14"/>
        <v>0</v>
      </c>
      <c r="AF58" s="85">
        <f t="shared" si="15"/>
        <v>0</v>
      </c>
      <c r="AG58" s="85">
        <f t="shared" si="16"/>
        <v>0</v>
      </c>
      <c r="AH58" s="85">
        <f t="shared" si="17"/>
        <v>0</v>
      </c>
      <c r="AI58" s="85">
        <f t="shared" si="18"/>
        <v>0</v>
      </c>
    </row>
    <row r="59" spans="1:35" s="85" customFormat="1" ht="12">
      <c r="A59" s="82">
        <v>56</v>
      </c>
      <c r="B59" s="82"/>
      <c r="C59" s="142"/>
      <c r="D59" s="82"/>
      <c r="E59" s="82"/>
      <c r="F59" s="82"/>
      <c r="G59" s="82"/>
      <c r="H59" s="82"/>
      <c r="I59" s="83"/>
      <c r="J59" s="82"/>
      <c r="K59" s="82"/>
      <c r="L59" s="82"/>
      <c r="M59" s="83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85">
        <f>SUM(LARGE(AA59:AJ59,{1,2,3,4,5,6}))</f>
        <v>0</v>
      </c>
      <c r="AA59" s="85">
        <f t="shared" si="10"/>
        <v>0</v>
      </c>
      <c r="AB59" s="85">
        <f t="shared" si="11"/>
        <v>0</v>
      </c>
      <c r="AC59" s="85">
        <f t="shared" si="12"/>
        <v>0</v>
      </c>
      <c r="AD59" s="85">
        <f t="shared" si="13"/>
        <v>0</v>
      </c>
      <c r="AE59" s="85">
        <f t="shared" si="14"/>
        <v>0</v>
      </c>
      <c r="AF59" s="85">
        <f t="shared" si="15"/>
        <v>0</v>
      </c>
      <c r="AG59" s="85">
        <f t="shared" si="16"/>
        <v>0</v>
      </c>
      <c r="AH59" s="85">
        <f t="shared" si="17"/>
        <v>0</v>
      </c>
      <c r="AI59" s="85">
        <f t="shared" si="18"/>
        <v>0</v>
      </c>
    </row>
    <row r="60" spans="1:35" s="85" customFormat="1" ht="12">
      <c r="A60" s="82">
        <v>57</v>
      </c>
      <c r="B60" s="82"/>
      <c r="C60" s="82"/>
      <c r="D60" s="82"/>
      <c r="E60" s="82"/>
      <c r="F60" s="82"/>
      <c r="G60" s="82"/>
      <c r="H60" s="82"/>
      <c r="I60" s="83"/>
      <c r="J60" s="82"/>
      <c r="K60" s="82"/>
      <c r="L60" s="82"/>
      <c r="M60" s="83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85">
        <f>SUM(LARGE(AA60:AJ60,{1,2,3,4,5,6}))</f>
        <v>0</v>
      </c>
      <c r="AA60" s="85">
        <f t="shared" si="10"/>
        <v>0</v>
      </c>
      <c r="AB60" s="85">
        <f t="shared" si="11"/>
        <v>0</v>
      </c>
      <c r="AC60" s="85">
        <f t="shared" si="12"/>
        <v>0</v>
      </c>
      <c r="AD60" s="85">
        <f t="shared" si="13"/>
        <v>0</v>
      </c>
      <c r="AE60" s="85">
        <f t="shared" si="14"/>
        <v>0</v>
      </c>
      <c r="AF60" s="85">
        <f t="shared" si="15"/>
        <v>0</v>
      </c>
      <c r="AG60" s="85">
        <f t="shared" si="16"/>
        <v>0</v>
      </c>
      <c r="AH60" s="85">
        <f t="shared" si="17"/>
        <v>0</v>
      </c>
      <c r="AI60" s="85">
        <f t="shared" si="18"/>
        <v>0</v>
      </c>
    </row>
    <row r="61" spans="1:35" s="85" customFormat="1" ht="12">
      <c r="A61" s="82">
        <v>58</v>
      </c>
      <c r="B61" s="82"/>
      <c r="C61" s="82"/>
      <c r="D61" s="82"/>
      <c r="E61" s="82"/>
      <c r="F61" s="82"/>
      <c r="G61" s="82"/>
      <c r="H61" s="82"/>
      <c r="I61" s="83"/>
      <c r="J61" s="82"/>
      <c r="K61" s="82"/>
      <c r="L61" s="82"/>
      <c r="M61" s="83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3"/>
      <c r="Y61" s="83"/>
      <c r="Z61" s="85">
        <f>SUM(LARGE(AA61:AJ61,{1,2,3,4,5,6}))</f>
        <v>0</v>
      </c>
      <c r="AA61" s="85">
        <f t="shared" si="10"/>
        <v>0</v>
      </c>
      <c r="AB61" s="85">
        <f t="shared" si="11"/>
        <v>0</v>
      </c>
      <c r="AC61" s="85">
        <f t="shared" si="12"/>
        <v>0</v>
      </c>
      <c r="AD61" s="85">
        <f t="shared" si="13"/>
        <v>0</v>
      </c>
      <c r="AE61" s="85">
        <f t="shared" si="14"/>
        <v>0</v>
      </c>
      <c r="AF61" s="85">
        <f t="shared" si="15"/>
        <v>0</v>
      </c>
      <c r="AG61" s="85">
        <f t="shared" si="16"/>
        <v>0</v>
      </c>
      <c r="AH61" s="85">
        <f t="shared" si="17"/>
        <v>0</v>
      </c>
      <c r="AI61" s="85">
        <f t="shared" si="18"/>
        <v>0</v>
      </c>
    </row>
    <row r="62" spans="1:35" s="85" customFormat="1" ht="12">
      <c r="A62" s="82">
        <v>59</v>
      </c>
      <c r="B62" s="82"/>
      <c r="C62" s="82"/>
      <c r="D62" s="82"/>
      <c r="E62" s="82"/>
      <c r="F62" s="82"/>
      <c r="G62" s="82"/>
      <c r="H62" s="82"/>
      <c r="I62" s="83"/>
      <c r="J62" s="82"/>
      <c r="K62" s="82"/>
      <c r="L62" s="82"/>
      <c r="M62" s="83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5">
        <f>SUM(LARGE(AA62:AJ62,{1,2,3,4,5,6}))</f>
        <v>0</v>
      </c>
      <c r="AA62" s="85">
        <f t="shared" si="10"/>
        <v>0</v>
      </c>
      <c r="AB62" s="85">
        <f t="shared" si="11"/>
        <v>0</v>
      </c>
      <c r="AC62" s="85">
        <f t="shared" si="12"/>
        <v>0</v>
      </c>
      <c r="AD62" s="85">
        <f t="shared" si="13"/>
        <v>0</v>
      </c>
      <c r="AE62" s="85">
        <f t="shared" si="14"/>
        <v>0</v>
      </c>
      <c r="AF62" s="85">
        <f t="shared" si="15"/>
        <v>0</v>
      </c>
      <c r="AG62" s="85">
        <f t="shared" si="16"/>
        <v>0</v>
      </c>
      <c r="AH62" s="85">
        <f t="shared" si="17"/>
        <v>0</v>
      </c>
      <c r="AI62" s="85">
        <f t="shared" si="18"/>
        <v>0</v>
      </c>
    </row>
    <row r="63" spans="1:35" s="85" customFormat="1" ht="12">
      <c r="A63" s="82">
        <v>60</v>
      </c>
      <c r="B63" s="82"/>
      <c r="C63" s="82"/>
      <c r="D63" s="82"/>
      <c r="E63" s="82"/>
      <c r="F63" s="82"/>
      <c r="G63" s="82"/>
      <c r="H63" s="82"/>
      <c r="I63" s="83"/>
      <c r="J63" s="82"/>
      <c r="K63" s="82"/>
      <c r="L63" s="82"/>
      <c r="M63" s="83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5">
        <f>SUM(LARGE(AA63:AJ63,{1,2,3,4,5,6}))</f>
        <v>0</v>
      </c>
      <c r="AA63" s="85">
        <f t="shared" si="10"/>
        <v>0</v>
      </c>
      <c r="AB63" s="85">
        <f t="shared" si="11"/>
        <v>0</v>
      </c>
      <c r="AC63" s="85">
        <f t="shared" si="12"/>
        <v>0</v>
      </c>
      <c r="AD63" s="85">
        <f t="shared" si="13"/>
        <v>0</v>
      </c>
      <c r="AE63" s="85">
        <f t="shared" si="14"/>
        <v>0</v>
      </c>
      <c r="AF63" s="85">
        <f t="shared" si="15"/>
        <v>0</v>
      </c>
      <c r="AG63" s="85">
        <f t="shared" si="16"/>
        <v>0</v>
      </c>
      <c r="AH63" s="85">
        <f t="shared" si="17"/>
        <v>0</v>
      </c>
      <c r="AI63" s="85">
        <f t="shared" si="18"/>
        <v>0</v>
      </c>
    </row>
    <row r="64" spans="1:35" s="85" customFormat="1" ht="12">
      <c r="A64" s="82">
        <v>61</v>
      </c>
      <c r="B64" s="82"/>
      <c r="C64" s="82"/>
      <c r="D64" s="82"/>
      <c r="E64" s="82"/>
      <c r="F64" s="82"/>
      <c r="G64" s="82"/>
      <c r="H64" s="82"/>
      <c r="I64" s="83"/>
      <c r="J64" s="82"/>
      <c r="K64" s="82"/>
      <c r="L64" s="82"/>
      <c r="M64" s="83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5">
        <f>SUM(LARGE(AA64:AJ64,{1,2,3,4,5,6}))</f>
        <v>0</v>
      </c>
      <c r="AA64" s="85">
        <f t="shared" si="10"/>
        <v>0</v>
      </c>
      <c r="AB64" s="85">
        <f t="shared" si="11"/>
        <v>0</v>
      </c>
      <c r="AC64" s="85">
        <f t="shared" si="12"/>
        <v>0</v>
      </c>
      <c r="AD64" s="85">
        <f t="shared" si="13"/>
        <v>0</v>
      </c>
      <c r="AE64" s="85">
        <f t="shared" si="14"/>
        <v>0</v>
      </c>
      <c r="AF64" s="85">
        <f t="shared" si="15"/>
        <v>0</v>
      </c>
      <c r="AG64" s="85">
        <f t="shared" si="16"/>
        <v>0</v>
      </c>
      <c r="AH64" s="85">
        <f t="shared" si="17"/>
        <v>0</v>
      </c>
      <c r="AI64" s="85">
        <f t="shared" si="18"/>
        <v>0</v>
      </c>
    </row>
    <row r="65" spans="1:35" s="85" customFormat="1" ht="12">
      <c r="A65" s="82">
        <v>62</v>
      </c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3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5">
        <f>SUM(LARGE(AA65:AJ65,{1,2,3,4,5,6}))</f>
        <v>0</v>
      </c>
      <c r="AA65" s="85">
        <f t="shared" si="10"/>
        <v>0</v>
      </c>
      <c r="AB65" s="85">
        <f t="shared" si="11"/>
        <v>0</v>
      </c>
      <c r="AC65" s="85">
        <f t="shared" si="12"/>
        <v>0</v>
      </c>
      <c r="AD65" s="85">
        <f t="shared" si="13"/>
        <v>0</v>
      </c>
      <c r="AE65" s="85">
        <f t="shared" si="14"/>
        <v>0</v>
      </c>
      <c r="AF65" s="85">
        <f t="shared" si="15"/>
        <v>0</v>
      </c>
      <c r="AG65" s="85">
        <f t="shared" si="16"/>
        <v>0</v>
      </c>
      <c r="AH65" s="85">
        <f t="shared" si="17"/>
        <v>0</v>
      </c>
      <c r="AI65" s="85">
        <f t="shared" si="18"/>
        <v>0</v>
      </c>
    </row>
    <row r="66" spans="1:35" s="85" customFormat="1" ht="12">
      <c r="A66" s="82">
        <v>63</v>
      </c>
      <c r="B66" s="82"/>
      <c r="C66" s="82"/>
      <c r="D66" s="82"/>
      <c r="E66" s="82"/>
      <c r="F66" s="82"/>
      <c r="G66" s="82"/>
      <c r="H66" s="82"/>
      <c r="I66" s="83"/>
      <c r="J66" s="82"/>
      <c r="K66" s="82"/>
      <c r="L66" s="82"/>
      <c r="M66" s="83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5">
        <f>SUM(LARGE(AA66:AJ66,{1,2,3,4,5,6}))</f>
        <v>0</v>
      </c>
      <c r="AA66" s="85">
        <f t="shared" si="10"/>
        <v>0</v>
      </c>
      <c r="AB66" s="85">
        <f t="shared" si="11"/>
        <v>0</v>
      </c>
      <c r="AC66" s="85">
        <f t="shared" si="12"/>
        <v>0</v>
      </c>
      <c r="AD66" s="85">
        <f t="shared" si="13"/>
        <v>0</v>
      </c>
      <c r="AE66" s="85">
        <f t="shared" si="14"/>
        <v>0</v>
      </c>
      <c r="AF66" s="85">
        <f t="shared" si="15"/>
        <v>0</v>
      </c>
      <c r="AG66" s="85">
        <f t="shared" si="16"/>
        <v>0</v>
      </c>
      <c r="AH66" s="85">
        <f t="shared" si="17"/>
        <v>0</v>
      </c>
      <c r="AI66" s="85">
        <f t="shared" si="18"/>
        <v>0</v>
      </c>
    </row>
    <row r="67" spans="1:35" s="85" customFormat="1" ht="12">
      <c r="A67" s="82">
        <v>64</v>
      </c>
      <c r="B67" s="82"/>
      <c r="C67" s="82"/>
      <c r="D67" s="82"/>
      <c r="E67" s="82"/>
      <c r="F67" s="82"/>
      <c r="G67" s="82"/>
      <c r="H67" s="82"/>
      <c r="I67" s="83"/>
      <c r="J67" s="82"/>
      <c r="K67" s="82"/>
      <c r="L67" s="82"/>
      <c r="M67" s="83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5">
        <f>SUM(LARGE(AA67:AJ67,{1,2,3,4,5,6}))</f>
        <v>0</v>
      </c>
      <c r="AA67" s="85">
        <f t="shared" si="10"/>
        <v>0</v>
      </c>
      <c r="AB67" s="85">
        <f t="shared" si="11"/>
        <v>0</v>
      </c>
      <c r="AC67" s="85">
        <f t="shared" si="12"/>
        <v>0</v>
      </c>
      <c r="AD67" s="85">
        <f t="shared" si="13"/>
        <v>0</v>
      </c>
      <c r="AE67" s="85">
        <f t="shared" si="14"/>
        <v>0</v>
      </c>
      <c r="AF67" s="85">
        <f t="shared" si="15"/>
        <v>0</v>
      </c>
      <c r="AG67" s="85">
        <f t="shared" si="16"/>
        <v>0</v>
      </c>
      <c r="AH67" s="85">
        <f t="shared" si="17"/>
        <v>0</v>
      </c>
      <c r="AI67" s="85">
        <f t="shared" si="18"/>
        <v>0</v>
      </c>
    </row>
    <row r="68" spans="1:35" s="85" customFormat="1" ht="12">
      <c r="A68" s="82">
        <v>65</v>
      </c>
      <c r="B68" s="82"/>
      <c r="C68" s="82"/>
      <c r="D68" s="82"/>
      <c r="E68" s="82"/>
      <c r="F68" s="82"/>
      <c r="G68" s="82"/>
      <c r="H68" s="82"/>
      <c r="I68" s="83"/>
      <c r="J68" s="82"/>
      <c r="K68" s="82"/>
      <c r="L68" s="82"/>
      <c r="M68" s="83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5">
        <f>SUM(LARGE(AA68:AJ68,{1,2,3,4,5,6}))</f>
        <v>0</v>
      </c>
      <c r="AA68" s="85">
        <f aca="true" t="shared" si="19" ref="AA68:AA79">+IF(COUNT($J68:$R68)&gt;0,LARGE($J68:$R68,1),0)</f>
        <v>0</v>
      </c>
      <c r="AB68" s="85">
        <f aca="true" t="shared" si="20" ref="AB68:AB79">+IF(COUNT($J68:$R68)&gt;1,LARGE($J68:$R68,2),0)</f>
        <v>0</v>
      </c>
      <c r="AC68" s="85">
        <f aca="true" t="shared" si="21" ref="AC68:AC79">+IF(COUNT($J68:$R68)&gt;2,LARGE($J68:$R68,3),0)</f>
        <v>0</v>
      </c>
      <c r="AD68" s="85">
        <f aca="true" t="shared" si="22" ref="AD68:AD79">+IF(COUNT($S68:$X68)&gt;0,LARGE($S68:$X68,1),0)</f>
        <v>0</v>
      </c>
      <c r="AE68" s="85">
        <f aca="true" t="shared" si="23" ref="AE68:AE79">+IF(COUNT($S68:$X68)&gt;1,LARGE($S68:$X68,2),0)</f>
        <v>0</v>
      </c>
      <c r="AF68" s="85">
        <f aca="true" t="shared" si="24" ref="AF68:AF79">+IF(COUNT($S68:$X68)&gt;2,LARGE($S68:$X68,3),0)</f>
        <v>0</v>
      </c>
      <c r="AG68" s="85">
        <f aca="true" t="shared" si="25" ref="AG68:AG79">+IF(COUNT($S68:$X68)&gt;3,LARGE($S68:$X68,4),0)</f>
        <v>0</v>
      </c>
      <c r="AH68" s="85">
        <f aca="true" t="shared" si="26" ref="AH68:AH79">+IF(COUNT($S68:$X68)&gt;4,LARGE($S68:$X68,5),0)</f>
        <v>0</v>
      </c>
      <c r="AI68" s="85">
        <f aca="true" t="shared" si="27" ref="AI68:AI79">+IF(COUNT($S68:$X68)&gt;5,LARGE($S68:$X68,6),0)</f>
        <v>0</v>
      </c>
    </row>
    <row r="69" spans="1:35" s="85" customFormat="1" ht="12">
      <c r="A69" s="82">
        <v>66</v>
      </c>
      <c r="B69" s="82"/>
      <c r="C69" s="82"/>
      <c r="D69" s="82"/>
      <c r="E69" s="82"/>
      <c r="F69" s="82"/>
      <c r="G69" s="82"/>
      <c r="H69" s="82"/>
      <c r="I69" s="83"/>
      <c r="J69" s="82"/>
      <c r="K69" s="82"/>
      <c r="L69" s="82"/>
      <c r="M69" s="83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5">
        <f>SUM(LARGE(AA69:AJ69,{1,2,3,4,5,6}))</f>
        <v>0</v>
      </c>
      <c r="AA69" s="85">
        <f t="shared" si="19"/>
        <v>0</v>
      </c>
      <c r="AB69" s="85">
        <f t="shared" si="20"/>
        <v>0</v>
      </c>
      <c r="AC69" s="85">
        <f t="shared" si="21"/>
        <v>0</v>
      </c>
      <c r="AD69" s="85">
        <f t="shared" si="22"/>
        <v>0</v>
      </c>
      <c r="AE69" s="85">
        <f t="shared" si="23"/>
        <v>0</v>
      </c>
      <c r="AF69" s="85">
        <f t="shared" si="24"/>
        <v>0</v>
      </c>
      <c r="AG69" s="85">
        <f t="shared" si="25"/>
        <v>0</v>
      </c>
      <c r="AH69" s="85">
        <f t="shared" si="26"/>
        <v>0</v>
      </c>
      <c r="AI69" s="85">
        <f t="shared" si="27"/>
        <v>0</v>
      </c>
    </row>
    <row r="70" spans="1:35" s="85" customFormat="1" ht="12">
      <c r="A70" s="82">
        <v>67</v>
      </c>
      <c r="B70" s="82"/>
      <c r="C70" s="82"/>
      <c r="D70" s="82"/>
      <c r="E70" s="82"/>
      <c r="F70" s="82"/>
      <c r="G70" s="82"/>
      <c r="H70" s="82"/>
      <c r="I70" s="83"/>
      <c r="J70" s="82"/>
      <c r="K70" s="82"/>
      <c r="L70" s="82"/>
      <c r="M70" s="83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5">
        <f>SUM(LARGE(AA70:AJ70,{1,2,3,4,5,6}))</f>
        <v>0</v>
      </c>
      <c r="AA70" s="85">
        <f t="shared" si="19"/>
        <v>0</v>
      </c>
      <c r="AB70" s="85">
        <f t="shared" si="20"/>
        <v>0</v>
      </c>
      <c r="AC70" s="85">
        <f t="shared" si="21"/>
        <v>0</v>
      </c>
      <c r="AD70" s="85">
        <f t="shared" si="22"/>
        <v>0</v>
      </c>
      <c r="AE70" s="85">
        <f t="shared" si="23"/>
        <v>0</v>
      </c>
      <c r="AF70" s="85">
        <f t="shared" si="24"/>
        <v>0</v>
      </c>
      <c r="AG70" s="85">
        <f t="shared" si="25"/>
        <v>0</v>
      </c>
      <c r="AH70" s="85">
        <f t="shared" si="26"/>
        <v>0</v>
      </c>
      <c r="AI70" s="85">
        <f t="shared" si="27"/>
        <v>0</v>
      </c>
    </row>
    <row r="71" spans="1:35" s="85" customFormat="1" ht="12">
      <c r="A71" s="82">
        <v>68</v>
      </c>
      <c r="B71" s="82"/>
      <c r="C71" s="82"/>
      <c r="D71" s="82"/>
      <c r="E71" s="82"/>
      <c r="F71" s="82"/>
      <c r="G71" s="82"/>
      <c r="H71" s="82"/>
      <c r="I71" s="83"/>
      <c r="J71" s="82"/>
      <c r="K71" s="82"/>
      <c r="L71" s="82"/>
      <c r="M71" s="83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5">
        <f>SUM(LARGE(AA71:AJ71,{1,2,3,4,5,6}))</f>
        <v>0</v>
      </c>
      <c r="AA71" s="85">
        <f t="shared" si="19"/>
        <v>0</v>
      </c>
      <c r="AB71" s="85">
        <f t="shared" si="20"/>
        <v>0</v>
      </c>
      <c r="AC71" s="85">
        <f t="shared" si="21"/>
        <v>0</v>
      </c>
      <c r="AD71" s="85">
        <f t="shared" si="22"/>
        <v>0</v>
      </c>
      <c r="AE71" s="85">
        <f t="shared" si="23"/>
        <v>0</v>
      </c>
      <c r="AF71" s="85">
        <f t="shared" si="24"/>
        <v>0</v>
      </c>
      <c r="AG71" s="85">
        <f t="shared" si="25"/>
        <v>0</v>
      </c>
      <c r="AH71" s="85">
        <f t="shared" si="26"/>
        <v>0</v>
      </c>
      <c r="AI71" s="85">
        <f t="shared" si="27"/>
        <v>0</v>
      </c>
    </row>
    <row r="72" spans="1:35" s="85" customFormat="1" ht="12">
      <c r="A72" s="82">
        <v>69</v>
      </c>
      <c r="B72" s="82"/>
      <c r="C72" s="82"/>
      <c r="D72" s="82"/>
      <c r="E72" s="82"/>
      <c r="F72" s="82"/>
      <c r="G72" s="82"/>
      <c r="H72" s="82"/>
      <c r="I72" s="83"/>
      <c r="J72" s="82"/>
      <c r="K72" s="82"/>
      <c r="L72" s="82"/>
      <c r="M72" s="83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3"/>
      <c r="Z72" s="85">
        <f>SUM(LARGE(AA72:AJ72,{1,2,3,4,5,6}))</f>
        <v>0</v>
      </c>
      <c r="AA72" s="85">
        <f t="shared" si="19"/>
        <v>0</v>
      </c>
      <c r="AB72" s="85">
        <f t="shared" si="20"/>
        <v>0</v>
      </c>
      <c r="AC72" s="85">
        <f t="shared" si="21"/>
        <v>0</v>
      </c>
      <c r="AD72" s="85">
        <f t="shared" si="22"/>
        <v>0</v>
      </c>
      <c r="AE72" s="85">
        <f t="shared" si="23"/>
        <v>0</v>
      </c>
      <c r="AF72" s="85">
        <f t="shared" si="24"/>
        <v>0</v>
      </c>
      <c r="AG72" s="85">
        <f t="shared" si="25"/>
        <v>0</v>
      </c>
      <c r="AH72" s="85">
        <f t="shared" si="26"/>
        <v>0</v>
      </c>
      <c r="AI72" s="85">
        <f t="shared" si="27"/>
        <v>0</v>
      </c>
    </row>
    <row r="73" spans="1:35" s="85" customFormat="1" ht="12">
      <c r="A73" s="82">
        <v>70</v>
      </c>
      <c r="B73" s="82"/>
      <c r="C73" s="82"/>
      <c r="D73" s="82"/>
      <c r="E73" s="82"/>
      <c r="F73" s="82"/>
      <c r="G73" s="82"/>
      <c r="H73" s="82"/>
      <c r="I73" s="83"/>
      <c r="J73" s="82"/>
      <c r="K73" s="82"/>
      <c r="L73" s="82"/>
      <c r="M73" s="83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5">
        <f>SUM(LARGE(AA73:AJ73,{1,2,3,4,5,6}))</f>
        <v>0</v>
      </c>
      <c r="AA73" s="85">
        <f t="shared" si="19"/>
        <v>0</v>
      </c>
      <c r="AB73" s="85">
        <f t="shared" si="20"/>
        <v>0</v>
      </c>
      <c r="AC73" s="85">
        <f t="shared" si="21"/>
        <v>0</v>
      </c>
      <c r="AD73" s="85">
        <f t="shared" si="22"/>
        <v>0</v>
      </c>
      <c r="AE73" s="85">
        <f t="shared" si="23"/>
        <v>0</v>
      </c>
      <c r="AF73" s="85">
        <f t="shared" si="24"/>
        <v>0</v>
      </c>
      <c r="AG73" s="85">
        <f t="shared" si="25"/>
        <v>0</v>
      </c>
      <c r="AH73" s="85">
        <f t="shared" si="26"/>
        <v>0</v>
      </c>
      <c r="AI73" s="85">
        <f t="shared" si="27"/>
        <v>0</v>
      </c>
    </row>
    <row r="74" spans="1:35" s="85" customFormat="1" ht="12">
      <c r="A74" s="82">
        <v>71</v>
      </c>
      <c r="B74" s="82"/>
      <c r="C74" s="82"/>
      <c r="D74" s="82"/>
      <c r="E74" s="82"/>
      <c r="F74" s="82"/>
      <c r="G74" s="82"/>
      <c r="H74" s="82"/>
      <c r="I74" s="83"/>
      <c r="J74" s="82"/>
      <c r="K74" s="82"/>
      <c r="L74" s="82"/>
      <c r="M74" s="83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85">
        <f>SUM(LARGE(AA74:AJ74,{1,2,3,4,5,6}))</f>
        <v>0</v>
      </c>
      <c r="AA74" s="85">
        <f t="shared" si="19"/>
        <v>0</v>
      </c>
      <c r="AB74" s="85">
        <f t="shared" si="20"/>
        <v>0</v>
      </c>
      <c r="AC74" s="85">
        <f t="shared" si="21"/>
        <v>0</v>
      </c>
      <c r="AD74" s="85">
        <f t="shared" si="22"/>
        <v>0</v>
      </c>
      <c r="AE74" s="85">
        <f t="shared" si="23"/>
        <v>0</v>
      </c>
      <c r="AF74" s="85">
        <f t="shared" si="24"/>
        <v>0</v>
      </c>
      <c r="AG74" s="85">
        <f t="shared" si="25"/>
        <v>0</v>
      </c>
      <c r="AH74" s="85">
        <f t="shared" si="26"/>
        <v>0</v>
      </c>
      <c r="AI74" s="85">
        <f t="shared" si="27"/>
        <v>0</v>
      </c>
    </row>
    <row r="75" spans="1:35" s="85" customFormat="1" ht="12">
      <c r="A75" s="82">
        <v>72</v>
      </c>
      <c r="B75" s="82"/>
      <c r="C75" s="82"/>
      <c r="D75" s="82"/>
      <c r="E75" s="82"/>
      <c r="F75" s="82"/>
      <c r="G75" s="82"/>
      <c r="H75" s="82"/>
      <c r="I75" s="83"/>
      <c r="J75" s="82"/>
      <c r="K75" s="82"/>
      <c r="L75" s="82"/>
      <c r="M75" s="83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85">
        <f>SUM(LARGE(AA75:AJ75,{1,2,3,4,5,6}))</f>
        <v>0</v>
      </c>
      <c r="AA75" s="85">
        <f t="shared" si="19"/>
        <v>0</v>
      </c>
      <c r="AB75" s="85">
        <f t="shared" si="20"/>
        <v>0</v>
      </c>
      <c r="AC75" s="85">
        <f t="shared" si="21"/>
        <v>0</v>
      </c>
      <c r="AD75" s="85">
        <f t="shared" si="22"/>
        <v>0</v>
      </c>
      <c r="AE75" s="85">
        <f t="shared" si="23"/>
        <v>0</v>
      </c>
      <c r="AF75" s="85">
        <f t="shared" si="24"/>
        <v>0</v>
      </c>
      <c r="AG75" s="85">
        <f t="shared" si="25"/>
        <v>0</v>
      </c>
      <c r="AH75" s="85">
        <f t="shared" si="26"/>
        <v>0</v>
      </c>
      <c r="AI75" s="85">
        <f t="shared" si="27"/>
        <v>0</v>
      </c>
    </row>
    <row r="76" spans="1:35" s="85" customFormat="1" ht="12">
      <c r="A76" s="82">
        <v>73</v>
      </c>
      <c r="B76" s="82"/>
      <c r="C76" s="82"/>
      <c r="D76" s="82"/>
      <c r="E76" s="82"/>
      <c r="F76" s="82"/>
      <c r="G76" s="82"/>
      <c r="H76" s="82"/>
      <c r="I76" s="83"/>
      <c r="J76" s="82"/>
      <c r="K76" s="82"/>
      <c r="L76" s="82"/>
      <c r="M76" s="83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5">
        <f>SUM(LARGE(AA76:AJ76,{1,2,3,4,5,6}))</f>
        <v>0</v>
      </c>
      <c r="AA76" s="85">
        <f t="shared" si="19"/>
        <v>0</v>
      </c>
      <c r="AB76" s="85">
        <f t="shared" si="20"/>
        <v>0</v>
      </c>
      <c r="AC76" s="85">
        <f t="shared" si="21"/>
        <v>0</v>
      </c>
      <c r="AD76" s="85">
        <f t="shared" si="22"/>
        <v>0</v>
      </c>
      <c r="AE76" s="85">
        <f t="shared" si="23"/>
        <v>0</v>
      </c>
      <c r="AF76" s="85">
        <f t="shared" si="24"/>
        <v>0</v>
      </c>
      <c r="AG76" s="85">
        <f t="shared" si="25"/>
        <v>0</v>
      </c>
      <c r="AH76" s="85">
        <f t="shared" si="26"/>
        <v>0</v>
      </c>
      <c r="AI76" s="85">
        <f t="shared" si="27"/>
        <v>0</v>
      </c>
    </row>
    <row r="77" spans="1:35" s="85" customFormat="1" ht="12">
      <c r="A77" s="82">
        <v>74</v>
      </c>
      <c r="B77" s="82"/>
      <c r="C77" s="82"/>
      <c r="D77" s="82"/>
      <c r="E77" s="82"/>
      <c r="F77" s="82"/>
      <c r="G77" s="82"/>
      <c r="H77" s="82"/>
      <c r="I77" s="83"/>
      <c r="J77" s="82"/>
      <c r="K77" s="82"/>
      <c r="L77" s="82"/>
      <c r="M77" s="8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85">
        <f>SUM(LARGE(AA77:AJ77,{1,2,3,4,5,6}))</f>
        <v>0</v>
      </c>
      <c r="AA77" s="85">
        <f t="shared" si="19"/>
        <v>0</v>
      </c>
      <c r="AB77" s="85">
        <f t="shared" si="20"/>
        <v>0</v>
      </c>
      <c r="AC77" s="85">
        <f t="shared" si="21"/>
        <v>0</v>
      </c>
      <c r="AD77" s="85">
        <f t="shared" si="22"/>
        <v>0</v>
      </c>
      <c r="AE77" s="85">
        <f t="shared" si="23"/>
        <v>0</v>
      </c>
      <c r="AF77" s="85">
        <f t="shared" si="24"/>
        <v>0</v>
      </c>
      <c r="AG77" s="85">
        <f t="shared" si="25"/>
        <v>0</v>
      </c>
      <c r="AH77" s="85">
        <f t="shared" si="26"/>
        <v>0</v>
      </c>
      <c r="AI77" s="85">
        <f t="shared" si="27"/>
        <v>0</v>
      </c>
    </row>
    <row r="78" spans="1:35" s="85" customFormat="1" ht="12">
      <c r="A78" s="82">
        <v>75</v>
      </c>
      <c r="B78" s="82"/>
      <c r="C78" s="82"/>
      <c r="D78" s="82"/>
      <c r="E78" s="82"/>
      <c r="F78" s="82"/>
      <c r="G78" s="82"/>
      <c r="H78" s="82"/>
      <c r="I78" s="83"/>
      <c r="J78" s="82"/>
      <c r="K78" s="82"/>
      <c r="L78" s="82"/>
      <c r="M78" s="8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5">
        <f>SUM(LARGE(AA78:AJ78,{1,2,3,4,5,6}))</f>
        <v>0</v>
      </c>
      <c r="AA78" s="85">
        <f t="shared" si="19"/>
        <v>0</v>
      </c>
      <c r="AB78" s="85">
        <f t="shared" si="20"/>
        <v>0</v>
      </c>
      <c r="AC78" s="85">
        <f t="shared" si="21"/>
        <v>0</v>
      </c>
      <c r="AD78" s="85">
        <f t="shared" si="22"/>
        <v>0</v>
      </c>
      <c r="AE78" s="85">
        <f t="shared" si="23"/>
        <v>0</v>
      </c>
      <c r="AF78" s="85">
        <f t="shared" si="24"/>
        <v>0</v>
      </c>
      <c r="AG78" s="85">
        <f t="shared" si="25"/>
        <v>0</v>
      </c>
      <c r="AH78" s="85">
        <f t="shared" si="26"/>
        <v>0</v>
      </c>
      <c r="AI78" s="85">
        <f t="shared" si="27"/>
        <v>0</v>
      </c>
    </row>
    <row r="79" spans="1:35" s="85" customFormat="1" ht="12">
      <c r="A79" s="82">
        <v>76</v>
      </c>
      <c r="B79" s="82"/>
      <c r="C79" s="82"/>
      <c r="D79" s="82"/>
      <c r="E79" s="82"/>
      <c r="F79" s="82"/>
      <c r="G79" s="82"/>
      <c r="H79" s="82"/>
      <c r="I79" s="83"/>
      <c r="J79" s="82"/>
      <c r="K79" s="82"/>
      <c r="L79" s="82"/>
      <c r="M79" s="83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85">
        <f>SUM(LARGE(AA79:AJ79,{1,2,3,4,5,6}))</f>
        <v>0</v>
      </c>
      <c r="AA79" s="85">
        <f t="shared" si="19"/>
        <v>0</v>
      </c>
      <c r="AB79" s="85">
        <f t="shared" si="20"/>
        <v>0</v>
      </c>
      <c r="AC79" s="85">
        <f t="shared" si="21"/>
        <v>0</v>
      </c>
      <c r="AD79" s="85">
        <f t="shared" si="22"/>
        <v>0</v>
      </c>
      <c r="AE79" s="85">
        <f t="shared" si="23"/>
        <v>0</v>
      </c>
      <c r="AF79" s="85">
        <f t="shared" si="24"/>
        <v>0</v>
      </c>
      <c r="AG79" s="85">
        <f t="shared" si="25"/>
        <v>0</v>
      </c>
      <c r="AH79" s="85">
        <f t="shared" si="26"/>
        <v>0</v>
      </c>
      <c r="AI79" s="85">
        <f t="shared" si="27"/>
        <v>0</v>
      </c>
    </row>
    <row r="80" spans="1:25" s="85" customFormat="1" ht="12">
      <c r="A80" s="82"/>
      <c r="B80" s="82"/>
      <c r="C80" s="82"/>
      <c r="D80" s="82"/>
      <c r="E80" s="82"/>
      <c r="F80" s="82"/>
      <c r="G80" s="82"/>
      <c r="H80" s="82"/>
      <c r="I80" s="83"/>
      <c r="J80" s="82"/>
      <c r="K80" s="82"/>
      <c r="L80" s="82"/>
      <c r="M80" s="83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</row>
    <row r="81" spans="1:25" s="85" customFormat="1" ht="12">
      <c r="A81" s="82"/>
      <c r="B81" s="82"/>
      <c r="C81" s="82"/>
      <c r="D81" s="82"/>
      <c r="E81" s="82"/>
      <c r="F81" s="82"/>
      <c r="G81" s="82"/>
      <c r="H81" s="82"/>
      <c r="I81" s="83"/>
      <c r="J81" s="82"/>
      <c r="K81" s="82"/>
      <c r="L81" s="82"/>
      <c r="M81" s="83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</row>
    <row r="82" spans="1:25" s="85" customFormat="1" ht="12">
      <c r="A82" s="82"/>
      <c r="B82" s="82"/>
      <c r="C82" s="82"/>
      <c r="D82" s="82"/>
      <c r="E82" s="82"/>
      <c r="F82" s="82"/>
      <c r="G82" s="82"/>
      <c r="H82" s="82"/>
      <c r="I82" s="83"/>
      <c r="J82" s="82"/>
      <c r="K82" s="82"/>
      <c r="L82" s="82"/>
      <c r="M82" s="83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</row>
    <row r="83" spans="1:25" s="85" customFormat="1" ht="12">
      <c r="A83" s="82"/>
      <c r="B83" s="82"/>
      <c r="C83" s="82"/>
      <c r="D83" s="82"/>
      <c r="E83" s="82"/>
      <c r="F83" s="82"/>
      <c r="G83" s="82"/>
      <c r="H83" s="82"/>
      <c r="I83" s="83"/>
      <c r="J83" s="82"/>
      <c r="K83" s="82"/>
      <c r="L83" s="82"/>
      <c r="M83" s="83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</row>
    <row r="84" spans="1:25" s="85" customFormat="1" ht="12">
      <c r="A84" s="82"/>
      <c r="B84" s="82"/>
      <c r="C84" s="82"/>
      <c r="D84" s="82"/>
      <c r="E84" s="82"/>
      <c r="F84" s="82"/>
      <c r="G84" s="82"/>
      <c r="H84" s="82"/>
      <c r="I84" s="83"/>
      <c r="J84" s="82"/>
      <c r="K84" s="82"/>
      <c r="L84" s="82"/>
      <c r="M84" s="83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</row>
    <row r="85" spans="1:25" s="85" customFormat="1" ht="12">
      <c r="A85" s="82"/>
      <c r="B85" s="82"/>
      <c r="C85" s="82"/>
      <c r="D85" s="82"/>
      <c r="E85" s="82"/>
      <c r="F85" s="82"/>
      <c r="G85" s="82"/>
      <c r="H85" s="82"/>
      <c r="I85" s="83"/>
      <c r="J85" s="82"/>
      <c r="K85" s="82"/>
      <c r="L85" s="82"/>
      <c r="M85" s="83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</row>
    <row r="86" spans="1:25" s="85" customFormat="1" ht="12">
      <c r="A86" s="82"/>
      <c r="B86" s="82"/>
      <c r="C86" s="82"/>
      <c r="D86" s="82"/>
      <c r="E86" s="82"/>
      <c r="F86" s="82"/>
      <c r="G86" s="82"/>
      <c r="H86" s="82"/>
      <c r="I86" s="83"/>
      <c r="J86" s="82"/>
      <c r="K86" s="82"/>
      <c r="L86" s="82"/>
      <c r="M86" s="83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</row>
    <row r="87" spans="1:25" s="85" customFormat="1" ht="12">
      <c r="A87" s="82"/>
      <c r="B87" s="82"/>
      <c r="C87" s="82"/>
      <c r="D87" s="82"/>
      <c r="E87" s="82"/>
      <c r="F87" s="82"/>
      <c r="G87" s="82"/>
      <c r="H87" s="82"/>
      <c r="I87" s="83"/>
      <c r="J87" s="82"/>
      <c r="K87" s="82"/>
      <c r="L87" s="82"/>
      <c r="M87" s="83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</row>
    <row r="88" spans="1:25" s="85" customFormat="1" ht="12">
      <c r="A88" s="82"/>
      <c r="B88" s="82"/>
      <c r="C88" s="82"/>
      <c r="D88" s="82"/>
      <c r="E88" s="82"/>
      <c r="F88" s="82"/>
      <c r="G88" s="82"/>
      <c r="H88" s="82"/>
      <c r="I88" s="83"/>
      <c r="J88" s="82"/>
      <c r="K88" s="82"/>
      <c r="L88" s="82"/>
      <c r="M88" s="83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</row>
    <row r="89" spans="1:25" s="85" customFormat="1" ht="12">
      <c r="A89" s="82"/>
      <c r="B89" s="82"/>
      <c r="C89" s="82"/>
      <c r="D89" s="82"/>
      <c r="E89" s="82"/>
      <c r="F89" s="82"/>
      <c r="G89" s="82"/>
      <c r="H89" s="82"/>
      <c r="I89" s="83"/>
      <c r="J89" s="82"/>
      <c r="K89" s="82"/>
      <c r="L89" s="82"/>
      <c r="M89" s="83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</row>
    <row r="90" spans="1:25" s="85" customFormat="1" ht="12">
      <c r="A90" s="82"/>
      <c r="B90" s="82"/>
      <c r="C90" s="82"/>
      <c r="D90" s="82"/>
      <c r="E90" s="82"/>
      <c r="F90" s="82"/>
      <c r="G90" s="82"/>
      <c r="H90" s="82"/>
      <c r="I90" s="83"/>
      <c r="J90" s="82"/>
      <c r="K90" s="82"/>
      <c r="L90" s="82"/>
      <c r="M90" s="83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</row>
    <row r="91" spans="1:25" s="85" customFormat="1" ht="12">
      <c r="A91" s="82"/>
      <c r="B91" s="82"/>
      <c r="C91" s="82"/>
      <c r="D91" s="82"/>
      <c r="E91" s="82"/>
      <c r="F91" s="82"/>
      <c r="G91" s="82"/>
      <c r="H91" s="82"/>
      <c r="I91" s="83"/>
      <c r="J91" s="82"/>
      <c r="K91" s="82"/>
      <c r="L91" s="82"/>
      <c r="M91" s="83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</row>
    <row r="92" spans="1:25" s="85" customFormat="1" ht="12">
      <c r="A92" s="82"/>
      <c r="B92" s="82"/>
      <c r="C92" s="82"/>
      <c r="D92" s="82"/>
      <c r="E92" s="82"/>
      <c r="F92" s="82"/>
      <c r="G92" s="82"/>
      <c r="H92" s="82"/>
      <c r="I92" s="83"/>
      <c r="J92" s="82"/>
      <c r="K92" s="82"/>
      <c r="L92" s="82"/>
      <c r="M92" s="83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3"/>
    </row>
    <row r="93" spans="9:25" s="85" customFormat="1" ht="12">
      <c r="I93" s="84"/>
      <c r="M93" s="84"/>
      <c r="Y93" s="84"/>
    </row>
    <row r="94" spans="9:25" s="85" customFormat="1" ht="12">
      <c r="I94" s="84"/>
      <c r="M94" s="84"/>
      <c r="Y94" s="84"/>
    </row>
    <row r="95" spans="9:25" s="85" customFormat="1" ht="12">
      <c r="I95" s="84"/>
      <c r="M95" s="84"/>
      <c r="Y95" s="84"/>
    </row>
    <row r="96" spans="9:25" s="85" customFormat="1" ht="12">
      <c r="I96" s="84"/>
      <c r="M96" s="84"/>
      <c r="Y96" s="84"/>
    </row>
    <row r="97" spans="9:25" s="85" customFormat="1" ht="12">
      <c r="I97" s="84"/>
      <c r="M97" s="84"/>
      <c r="Y97" s="84"/>
    </row>
    <row r="98" spans="9:25" s="85" customFormat="1" ht="12">
      <c r="I98" s="84"/>
      <c r="M98" s="84"/>
      <c r="Y98" s="84"/>
    </row>
    <row r="99" spans="9:25" s="85" customFormat="1" ht="12">
      <c r="I99" s="84"/>
      <c r="M99" s="84"/>
      <c r="Y99" s="84"/>
    </row>
    <row r="100" spans="9:25" s="85" customFormat="1" ht="12">
      <c r="I100" s="84"/>
      <c r="M100" s="84"/>
      <c r="Y100" s="84"/>
    </row>
    <row r="101" spans="9:25" s="85" customFormat="1" ht="12">
      <c r="I101" s="84"/>
      <c r="M101" s="84"/>
      <c r="Y101" s="84"/>
    </row>
    <row r="102" spans="9:25" s="85" customFormat="1" ht="12">
      <c r="I102" s="84"/>
      <c r="M102" s="84"/>
      <c r="Y102" s="84"/>
    </row>
    <row r="103" spans="9:25" s="85" customFormat="1" ht="12">
      <c r="I103" s="84"/>
      <c r="M103" s="84"/>
      <c r="Y103" s="84"/>
    </row>
    <row r="104" spans="9:25" s="85" customFormat="1" ht="12">
      <c r="I104" s="84"/>
      <c r="M104" s="84"/>
      <c r="Y104" s="84"/>
    </row>
    <row r="105" spans="9:25" s="85" customFormat="1" ht="12">
      <c r="I105" s="84"/>
      <c r="M105" s="84"/>
      <c r="Y105" s="84"/>
    </row>
    <row r="106" spans="9:25" s="85" customFormat="1" ht="12">
      <c r="I106" s="84"/>
      <c r="M106" s="84"/>
      <c r="Y106" s="84"/>
    </row>
    <row r="107" spans="9:25" s="85" customFormat="1" ht="12">
      <c r="I107" s="84"/>
      <c r="M107" s="84"/>
      <c r="Y107" s="84"/>
    </row>
    <row r="108" spans="9:25" s="85" customFormat="1" ht="12">
      <c r="I108" s="84"/>
      <c r="M108" s="84"/>
      <c r="Y108" s="84"/>
    </row>
    <row r="109" spans="9:25" s="85" customFormat="1" ht="12">
      <c r="I109" s="84"/>
      <c r="M109" s="84"/>
      <c r="Y109" s="84"/>
    </row>
    <row r="110" spans="9:25" s="85" customFormat="1" ht="12">
      <c r="I110" s="84"/>
      <c r="M110" s="84"/>
      <c r="Y110" s="84"/>
    </row>
    <row r="111" spans="9:25" s="85" customFormat="1" ht="12">
      <c r="I111" s="84"/>
      <c r="M111" s="84"/>
      <c r="Y111" s="84"/>
    </row>
    <row r="112" spans="9:25" s="85" customFormat="1" ht="12">
      <c r="I112" s="84"/>
      <c r="M112" s="84"/>
      <c r="Y112" s="84"/>
    </row>
    <row r="113" spans="9:25" s="85" customFormat="1" ht="12">
      <c r="I113" s="84"/>
      <c r="M113" s="84"/>
      <c r="Y113" s="84"/>
    </row>
    <row r="114" spans="9:25" s="85" customFormat="1" ht="12">
      <c r="I114" s="84"/>
      <c r="M114" s="84"/>
      <c r="Y114" s="84"/>
    </row>
    <row r="115" spans="9:25" s="85" customFormat="1" ht="12">
      <c r="I115" s="84"/>
      <c r="M115" s="84"/>
      <c r="Y115" s="84"/>
    </row>
    <row r="116" spans="9:25" s="85" customFormat="1" ht="12">
      <c r="I116" s="84"/>
      <c r="M116" s="84"/>
      <c r="Y116" s="84"/>
    </row>
    <row r="117" spans="9:25" s="85" customFormat="1" ht="12">
      <c r="I117" s="84"/>
      <c r="M117" s="84"/>
      <c r="Y117" s="84"/>
    </row>
    <row r="118" spans="9:25" s="85" customFormat="1" ht="12">
      <c r="I118" s="84"/>
      <c r="M118" s="84"/>
      <c r="Y118" s="84"/>
    </row>
    <row r="119" spans="9:25" s="85" customFormat="1" ht="12">
      <c r="I119" s="84"/>
      <c r="M119" s="84"/>
      <c r="Y119" s="84"/>
    </row>
    <row r="120" spans="9:25" s="85" customFormat="1" ht="12">
      <c r="I120" s="84"/>
      <c r="M120" s="84"/>
      <c r="Y120" s="84"/>
    </row>
    <row r="121" spans="9:25" s="85" customFormat="1" ht="12">
      <c r="I121" s="84"/>
      <c r="M121" s="84"/>
      <c r="Y121" s="84"/>
    </row>
    <row r="122" spans="9:25" s="85" customFormat="1" ht="12">
      <c r="I122" s="84"/>
      <c r="M122" s="84"/>
      <c r="Y122" s="84"/>
    </row>
    <row r="123" spans="9:25" s="85" customFormat="1" ht="12">
      <c r="I123" s="84"/>
      <c r="M123" s="84"/>
      <c r="Y123" s="84"/>
    </row>
    <row r="124" spans="9:25" s="85" customFormat="1" ht="12">
      <c r="I124" s="84"/>
      <c r="M124" s="84"/>
      <c r="Y124" s="84"/>
    </row>
    <row r="125" spans="9:25" s="85" customFormat="1" ht="12">
      <c r="I125" s="84"/>
      <c r="M125" s="84"/>
      <c r="Y125" s="84"/>
    </row>
    <row r="126" spans="9:25" s="85" customFormat="1" ht="12">
      <c r="I126" s="84"/>
      <c r="M126" s="84"/>
      <c r="Y126" s="84"/>
    </row>
    <row r="127" spans="9:25" s="85" customFormat="1" ht="12">
      <c r="I127" s="84"/>
      <c r="M127" s="84"/>
      <c r="Y127" s="84"/>
    </row>
    <row r="128" spans="9:25" s="85" customFormat="1" ht="12">
      <c r="I128" s="84"/>
      <c r="M128" s="84"/>
      <c r="Y128" s="84"/>
    </row>
    <row r="129" spans="9:25" s="85" customFormat="1" ht="12">
      <c r="I129" s="84"/>
      <c r="M129" s="84"/>
      <c r="Y129" s="84"/>
    </row>
    <row r="130" spans="9:25" s="85" customFormat="1" ht="12">
      <c r="I130" s="84"/>
      <c r="M130" s="84"/>
      <c r="Y130" s="84"/>
    </row>
    <row r="131" spans="9:25" s="85" customFormat="1" ht="12">
      <c r="I131" s="84"/>
      <c r="M131" s="84"/>
      <c r="Y131" s="84"/>
    </row>
    <row r="132" spans="9:25" s="85" customFormat="1" ht="12">
      <c r="I132" s="84"/>
      <c r="M132" s="84"/>
      <c r="Y132" s="84"/>
    </row>
    <row r="133" spans="9:25" s="85" customFormat="1" ht="12">
      <c r="I133" s="84"/>
      <c r="M133" s="84"/>
      <c r="Y133" s="84"/>
    </row>
    <row r="134" spans="9:25" s="85" customFormat="1" ht="12">
      <c r="I134" s="84"/>
      <c r="M134" s="84"/>
      <c r="Y134" s="84"/>
    </row>
    <row r="135" spans="9:25" s="85" customFormat="1" ht="12">
      <c r="I135" s="84"/>
      <c r="M135" s="84"/>
      <c r="Y135" s="84"/>
    </row>
    <row r="136" spans="9:25" s="85" customFormat="1" ht="12">
      <c r="I136" s="84"/>
      <c r="M136" s="84"/>
      <c r="Y136" s="84"/>
    </row>
    <row r="137" spans="9:25" s="85" customFormat="1" ht="12">
      <c r="I137" s="84"/>
      <c r="M137" s="84"/>
      <c r="Y137" s="84"/>
    </row>
    <row r="138" spans="9:25" s="85" customFormat="1" ht="12">
      <c r="I138" s="84"/>
      <c r="M138" s="84"/>
      <c r="Y138" s="84"/>
    </row>
    <row r="139" spans="9:25" s="85" customFormat="1" ht="12">
      <c r="I139" s="84"/>
      <c r="M139" s="84"/>
      <c r="Y139" s="84"/>
    </row>
    <row r="140" spans="9:25" s="85" customFormat="1" ht="12">
      <c r="I140" s="84"/>
      <c r="M140" s="84"/>
      <c r="Y140" s="84"/>
    </row>
    <row r="141" spans="9:25" s="85" customFormat="1" ht="12">
      <c r="I141" s="84"/>
      <c r="M141" s="84"/>
      <c r="Y141" s="84"/>
    </row>
    <row r="142" spans="9:25" s="85" customFormat="1" ht="12">
      <c r="I142" s="84"/>
      <c r="M142" s="84"/>
      <c r="Y142" s="84"/>
    </row>
    <row r="143" spans="9:25" s="85" customFormat="1" ht="12">
      <c r="I143" s="84"/>
      <c r="M143" s="84"/>
      <c r="Y143" s="84"/>
    </row>
    <row r="144" spans="9:25" s="85" customFormat="1" ht="12">
      <c r="I144" s="84"/>
      <c r="L144" s="84"/>
      <c r="M144" s="84"/>
      <c r="Y144" s="84"/>
    </row>
    <row r="145" spans="9:25" s="85" customFormat="1" ht="12">
      <c r="I145" s="84"/>
      <c r="M145" s="84"/>
      <c r="Y145" s="84"/>
    </row>
    <row r="146" spans="9:25" s="85" customFormat="1" ht="12">
      <c r="I146" s="84"/>
      <c r="M146" s="84"/>
      <c r="Y146" s="84"/>
    </row>
    <row r="147" spans="9:25" s="85" customFormat="1" ht="12">
      <c r="I147" s="84"/>
      <c r="M147" s="84"/>
      <c r="Y147" s="84"/>
    </row>
    <row r="148" spans="9:25" s="85" customFormat="1" ht="12">
      <c r="I148" s="84"/>
      <c r="M148" s="84"/>
      <c r="Y148" s="84"/>
    </row>
    <row r="149" spans="9:25" s="85" customFormat="1" ht="12">
      <c r="I149" s="84"/>
      <c r="M149" s="84"/>
      <c r="Y149" s="84"/>
    </row>
    <row r="150" spans="9:25" s="85" customFormat="1" ht="12">
      <c r="I150" s="84"/>
      <c r="M150" s="84"/>
      <c r="Y150" s="84"/>
    </row>
    <row r="151" spans="9:25" s="85" customFormat="1" ht="12">
      <c r="I151" s="84"/>
      <c r="M151" s="84"/>
      <c r="Y151" s="84"/>
    </row>
    <row r="152" spans="9:25" s="85" customFormat="1" ht="12">
      <c r="I152" s="84"/>
      <c r="M152" s="84"/>
      <c r="Y152" s="84"/>
    </row>
    <row r="153" spans="9:25" s="85" customFormat="1" ht="12">
      <c r="I153" s="84"/>
      <c r="M153" s="84"/>
      <c r="Y153" s="84"/>
    </row>
    <row r="154" spans="9:25" s="85" customFormat="1" ht="12">
      <c r="I154" s="84"/>
      <c r="M154" s="84"/>
      <c r="Y154" s="84"/>
    </row>
    <row r="155" spans="9:25" s="85" customFormat="1" ht="12">
      <c r="I155" s="84"/>
      <c r="M155" s="84"/>
      <c r="Y155" s="84"/>
    </row>
    <row r="156" spans="9:25" s="85" customFormat="1" ht="12">
      <c r="I156" s="84"/>
      <c r="M156" s="84"/>
      <c r="Y156" s="84"/>
    </row>
    <row r="157" spans="9:25" s="85" customFormat="1" ht="12">
      <c r="I157" s="84"/>
      <c r="M157" s="84"/>
      <c r="Y157" s="84"/>
    </row>
    <row r="158" spans="9:25" s="85" customFormat="1" ht="12">
      <c r="I158" s="84"/>
      <c r="M158" s="84"/>
      <c r="Y158" s="84"/>
    </row>
    <row r="159" spans="9:25" s="87" customFormat="1" ht="12">
      <c r="I159" s="86"/>
      <c r="M159" s="86"/>
      <c r="Y159" s="86"/>
    </row>
    <row r="160" spans="9:25" s="87" customFormat="1" ht="12">
      <c r="I160" s="86"/>
      <c r="M160" s="86"/>
      <c r="Y160" s="86"/>
    </row>
    <row r="161" spans="9:25" s="87" customFormat="1" ht="12">
      <c r="I161" s="86"/>
      <c r="M161" s="86"/>
      <c r="Y161" s="86"/>
    </row>
    <row r="162" spans="9:25" s="87" customFormat="1" ht="12">
      <c r="I162" s="86"/>
      <c r="M162" s="86"/>
      <c r="Y162" s="86"/>
    </row>
    <row r="163" spans="9:25" s="87" customFormat="1" ht="12">
      <c r="I163" s="86"/>
      <c r="M163" s="86"/>
      <c r="Y163" s="86"/>
    </row>
    <row r="164" spans="9:25" s="87" customFormat="1" ht="12">
      <c r="I164" s="86"/>
      <c r="M164" s="86"/>
      <c r="Y164" s="86"/>
    </row>
    <row r="165" spans="9:25" s="87" customFormat="1" ht="12">
      <c r="I165" s="86"/>
      <c r="M165" s="86"/>
      <c r="Y165" s="86"/>
    </row>
    <row r="166" spans="9:25" s="87" customFormat="1" ht="12">
      <c r="I166" s="86"/>
      <c r="M166" s="86"/>
      <c r="Y166" s="86"/>
    </row>
    <row r="167" spans="9:25" s="87" customFormat="1" ht="12">
      <c r="I167" s="86"/>
      <c r="M167" s="86"/>
      <c r="Y167" s="86"/>
    </row>
    <row r="168" spans="9:25" s="87" customFormat="1" ht="12">
      <c r="I168" s="86"/>
      <c r="M168" s="86"/>
      <c r="Y168" s="86"/>
    </row>
    <row r="169" spans="9:25" s="87" customFormat="1" ht="12">
      <c r="I169" s="86"/>
      <c r="M169" s="86"/>
      <c r="Y169" s="86"/>
    </row>
    <row r="170" spans="9:25" s="87" customFormat="1" ht="12">
      <c r="I170" s="86"/>
      <c r="M170" s="86"/>
      <c r="Y170" s="86"/>
    </row>
    <row r="171" spans="9:25" s="87" customFormat="1" ht="12">
      <c r="I171" s="86"/>
      <c r="M171" s="86"/>
      <c r="Y171" s="86"/>
    </row>
    <row r="172" spans="9:25" s="87" customFormat="1" ht="12">
      <c r="I172" s="86"/>
      <c r="M172" s="86"/>
      <c r="Y172" s="86"/>
    </row>
    <row r="173" spans="9:25" s="87" customFormat="1" ht="12">
      <c r="I173" s="86"/>
      <c r="M173" s="86"/>
      <c r="Y173" s="86"/>
    </row>
    <row r="174" spans="9:25" s="87" customFormat="1" ht="12">
      <c r="I174" s="86"/>
      <c r="M174" s="86"/>
      <c r="Y174" s="86"/>
    </row>
    <row r="175" spans="9:25" s="87" customFormat="1" ht="12">
      <c r="I175" s="86"/>
      <c r="M175" s="86"/>
      <c r="Y175" s="86"/>
    </row>
    <row r="176" spans="9:25" s="87" customFormat="1" ht="12">
      <c r="I176" s="86"/>
      <c r="M176" s="86"/>
      <c r="Y176" s="86"/>
    </row>
    <row r="177" spans="9:25" s="87" customFormat="1" ht="12">
      <c r="I177" s="86"/>
      <c r="M177" s="86"/>
      <c r="Y177" s="86"/>
    </row>
    <row r="178" spans="9:25" s="87" customFormat="1" ht="12">
      <c r="I178" s="86"/>
      <c r="M178" s="86"/>
      <c r="Y178" s="86"/>
    </row>
    <row r="179" spans="9:25" s="87" customFormat="1" ht="12">
      <c r="I179" s="86"/>
      <c r="M179" s="86"/>
      <c r="Y179" s="86"/>
    </row>
    <row r="180" spans="9:25" s="87" customFormat="1" ht="12">
      <c r="I180" s="86"/>
      <c r="M180" s="86"/>
      <c r="Y180" s="86"/>
    </row>
    <row r="181" spans="9:25" s="87" customFormat="1" ht="12">
      <c r="I181" s="86"/>
      <c r="M181" s="86"/>
      <c r="Y181" s="86"/>
    </row>
    <row r="182" spans="9:25" s="87" customFormat="1" ht="12">
      <c r="I182" s="86"/>
      <c r="M182" s="86"/>
      <c r="Y182" s="86"/>
    </row>
    <row r="183" spans="9:25" s="87" customFormat="1" ht="12">
      <c r="I183" s="86"/>
      <c r="M183" s="86"/>
      <c r="Y183" s="8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3"/>
  <sheetViews>
    <sheetView zoomScale="80" zoomScaleNormal="80" zoomScalePageLayoutView="0" workbookViewId="0" topLeftCell="A1">
      <pane ySplit="2" topLeftCell="A4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4.57421875" style="32" customWidth="1"/>
    <col min="2" max="2" width="16.28125" style="32" customWidth="1"/>
    <col min="3" max="3" width="22.00390625" style="32" customWidth="1"/>
    <col min="4" max="4" width="11.7109375" style="32" hidden="1" customWidth="1"/>
    <col min="5" max="5" width="19.28125" style="32" customWidth="1"/>
    <col min="6" max="6" width="15.28125" style="32" customWidth="1"/>
    <col min="7" max="7" width="9.28125" style="32" customWidth="1"/>
    <col min="8" max="8" width="11.140625" style="32" customWidth="1"/>
    <col min="9" max="9" width="9.28125" style="32" customWidth="1"/>
    <col min="10" max="10" width="9.28125" style="42" customWidth="1"/>
    <col min="11" max="11" width="9.140625" style="32" customWidth="1"/>
    <col min="12" max="12" width="10.57421875" style="32" customWidth="1"/>
    <col min="13" max="13" width="9.140625" style="32" customWidth="1"/>
    <col min="14" max="14" width="9.8515625" style="42" customWidth="1"/>
    <col min="15" max="16" width="9.140625" style="32" customWidth="1"/>
    <col min="17" max="17" width="6.7109375" style="32" customWidth="1"/>
    <col min="18" max="19" width="9.140625" style="32" customWidth="1"/>
    <col min="20" max="20" width="11.28125" style="32" customWidth="1"/>
    <col min="21" max="21" width="11.421875" style="32" customWidth="1"/>
    <col min="22" max="22" width="9.140625" style="32" customWidth="1"/>
    <col min="23" max="23" width="9.7109375" style="32" customWidth="1"/>
    <col min="24" max="24" width="9.140625" style="32" customWidth="1"/>
    <col min="25" max="25" width="11.00390625" style="32" customWidth="1"/>
    <col min="26" max="26" width="9.140625" style="42" customWidth="1"/>
    <col min="27" max="16384" width="9.140625" style="32" customWidth="1"/>
  </cols>
  <sheetData>
    <row r="1" spans="1:26" ht="30.75" thickBot="1">
      <c r="A1" s="56" t="s">
        <v>2</v>
      </c>
      <c r="B1" s="57"/>
      <c r="C1" s="58"/>
      <c r="D1" s="58" t="s">
        <v>1</v>
      </c>
      <c r="E1" s="59" t="s">
        <v>5</v>
      </c>
      <c r="F1" s="60" t="s">
        <v>56</v>
      </c>
      <c r="G1" s="60" t="s">
        <v>0</v>
      </c>
      <c r="H1" s="61" t="s">
        <v>28</v>
      </c>
      <c r="I1" s="62" t="s">
        <v>6</v>
      </c>
      <c r="J1" s="37" t="s">
        <v>4</v>
      </c>
      <c r="K1" s="97" t="s">
        <v>3</v>
      </c>
      <c r="L1" s="98" t="s">
        <v>31</v>
      </c>
      <c r="M1" s="35" t="s">
        <v>19</v>
      </c>
      <c r="N1" s="229" t="s">
        <v>398</v>
      </c>
      <c r="O1" s="35" t="s">
        <v>9</v>
      </c>
      <c r="P1" s="246" t="s">
        <v>562</v>
      </c>
      <c r="Q1" s="245"/>
      <c r="R1" s="35" t="s">
        <v>11</v>
      </c>
      <c r="S1" s="35" t="s">
        <v>23</v>
      </c>
      <c r="T1" s="97" t="s">
        <v>1130</v>
      </c>
      <c r="U1" s="98" t="s">
        <v>1024</v>
      </c>
      <c r="V1" s="35" t="s">
        <v>7</v>
      </c>
      <c r="W1" s="35" t="s">
        <v>22</v>
      </c>
      <c r="X1" s="35" t="s">
        <v>8</v>
      </c>
      <c r="Y1" s="98" t="s">
        <v>1080</v>
      </c>
      <c r="Z1" s="35"/>
    </row>
    <row r="2" spans="1:26" ht="15">
      <c r="A2" s="330"/>
      <c r="B2" s="331"/>
      <c r="C2" s="332" t="s">
        <v>927</v>
      </c>
      <c r="D2" s="332"/>
      <c r="E2" s="332"/>
      <c r="F2" s="65"/>
      <c r="G2" s="65">
        <v>26</v>
      </c>
      <c r="H2" s="65"/>
      <c r="I2" s="65"/>
      <c r="J2" s="38" t="s">
        <v>13</v>
      </c>
      <c r="K2" s="25">
        <v>26</v>
      </c>
      <c r="L2" s="25">
        <f>COUNT(L4:L1060)</f>
        <v>10</v>
      </c>
      <c r="M2" s="25">
        <f>COUNT(M5:M1060)</f>
        <v>0</v>
      </c>
      <c r="N2" s="25">
        <f>COUNT(N4:N1060)</f>
        <v>29</v>
      </c>
      <c r="O2" s="25">
        <f>COUNT(O5:O1060)</f>
        <v>0</v>
      </c>
      <c r="P2" s="25">
        <f>COUNT(P4:P1060)</f>
        <v>24</v>
      </c>
      <c r="Q2" s="25"/>
      <c r="R2" s="25">
        <f aca="true" t="shared" si="0" ref="R2:W2">COUNT(R5:R1060)</f>
        <v>0</v>
      </c>
      <c r="S2" s="25">
        <f t="shared" si="0"/>
        <v>0</v>
      </c>
      <c r="T2" s="25">
        <f>COUNT(T4:T1060)</f>
        <v>4</v>
      </c>
      <c r="U2" s="25">
        <f>COUNT(U4:U1060)</f>
        <v>21</v>
      </c>
      <c r="V2" s="25">
        <f t="shared" si="0"/>
        <v>0</v>
      </c>
      <c r="W2" s="25">
        <f t="shared" si="0"/>
        <v>0</v>
      </c>
      <c r="X2" s="25">
        <f>COUNT(X5:X1035)</f>
        <v>0</v>
      </c>
      <c r="Y2" s="25">
        <f>COUNT(Y4:Y1060)</f>
        <v>6</v>
      </c>
      <c r="Z2" s="35"/>
    </row>
    <row r="3" spans="1:26" ht="35.25" customHeight="1">
      <c r="A3" s="65"/>
      <c r="B3" s="65"/>
      <c r="C3" s="65"/>
      <c r="D3" s="65"/>
      <c r="E3" s="65"/>
      <c r="F3" s="65"/>
      <c r="G3" s="65"/>
      <c r="H3" s="65"/>
      <c r="I3" s="65"/>
      <c r="J3" s="39" t="s">
        <v>12</v>
      </c>
      <c r="K3" s="36">
        <v>1</v>
      </c>
      <c r="L3" s="36">
        <v>4</v>
      </c>
      <c r="M3" s="34" t="s">
        <v>38</v>
      </c>
      <c r="N3" s="92">
        <v>2</v>
      </c>
      <c r="O3" s="34" t="s">
        <v>38</v>
      </c>
      <c r="P3" s="36">
        <v>3</v>
      </c>
      <c r="Q3" s="34" t="s">
        <v>38</v>
      </c>
      <c r="R3" s="34" t="s">
        <v>38</v>
      </c>
      <c r="S3" s="34" t="s">
        <v>38</v>
      </c>
      <c r="T3" s="34" t="s">
        <v>38</v>
      </c>
      <c r="U3" s="36">
        <v>5</v>
      </c>
      <c r="V3" s="34" t="s">
        <v>38</v>
      </c>
      <c r="W3" s="34" t="s">
        <v>38</v>
      </c>
      <c r="X3" s="34">
        <v>13</v>
      </c>
      <c r="Y3" s="36">
        <v>6</v>
      </c>
      <c r="Z3" s="33"/>
    </row>
    <row r="4" spans="1:36" s="30" customFormat="1" ht="15">
      <c r="A4" s="28">
        <v>1</v>
      </c>
      <c r="B4" s="48" t="s">
        <v>297</v>
      </c>
      <c r="C4" s="28" t="s">
        <v>288</v>
      </c>
      <c r="D4" s="28"/>
      <c r="E4" s="48" t="s">
        <v>163</v>
      </c>
      <c r="F4" s="249" t="s">
        <v>563</v>
      </c>
      <c r="G4" s="28">
        <v>6</v>
      </c>
      <c r="H4" s="28">
        <v>6</v>
      </c>
      <c r="I4" s="28">
        <v>5</v>
      </c>
      <c r="J4" s="99">
        <v>4968.093</v>
      </c>
      <c r="K4" s="193">
        <v>972</v>
      </c>
      <c r="L4" s="327">
        <v>1000</v>
      </c>
      <c r="M4" s="99"/>
      <c r="N4" s="99">
        <v>949.389</v>
      </c>
      <c r="O4" s="99"/>
      <c r="P4" s="251">
        <v>996.093</v>
      </c>
      <c r="Q4" s="99"/>
      <c r="R4" s="99"/>
      <c r="S4" s="99"/>
      <c r="T4" s="99"/>
      <c r="U4" s="362">
        <v>1000</v>
      </c>
      <c r="V4" s="99"/>
      <c r="W4" s="99"/>
      <c r="X4" s="99"/>
      <c r="Y4" s="222">
        <v>1000</v>
      </c>
      <c r="Z4" s="99"/>
      <c r="AA4" s="100">
        <f>SUM(LARGE(AB4:AK4,{1,2,3,4,5,6}))</f>
        <v>4968.093</v>
      </c>
      <c r="AB4" s="100">
        <f aca="true" t="shared" si="1" ref="AB4:AB35">+IF(COUNT($K4:$S4)&gt;0,LARGE($K4:$S4,1),0)</f>
        <v>1000</v>
      </c>
      <c r="AC4" s="100">
        <f aca="true" t="shared" si="2" ref="AC4:AC35">+IF(COUNT($K4:$S4)&gt;1,LARGE($K4:$S4,2),0)</f>
        <v>996.093</v>
      </c>
      <c r="AD4" s="100">
        <f aca="true" t="shared" si="3" ref="AD4:AD35">+IF(COUNT($K4:$S4)&gt;2,LARGE($K4:$S4,3),0)</f>
        <v>972</v>
      </c>
      <c r="AE4" s="100">
        <f aca="true" t="shared" si="4" ref="AE4:AE35">+IF(COUNT($T4:$Y4)&gt;0,LARGE($T4:$Y4,1),0)</f>
        <v>1000</v>
      </c>
      <c r="AF4" s="100">
        <f aca="true" t="shared" si="5" ref="AF4:AF35">+IF(COUNT($T4:$Y4)&gt;1,LARGE($T4:$Y4,2),0)</f>
        <v>1000</v>
      </c>
      <c r="AG4" s="100">
        <f aca="true" t="shared" si="6" ref="AG4:AG35">+IF(COUNT($T4:$Y4)&gt;2,LARGE($T4:$Y4,3),0)</f>
        <v>0</v>
      </c>
      <c r="AH4" s="100">
        <f aca="true" t="shared" si="7" ref="AH4:AH35">+IF(COUNT($T4:$Y4)&gt;3,LARGE($T4:$Y4,4),0)</f>
        <v>0</v>
      </c>
      <c r="AI4" s="100">
        <f aca="true" t="shared" si="8" ref="AI4:AI35">+IF(COUNT($T4:$Y4)&gt;4,LARGE($T4:$Y4,5),0)</f>
        <v>0</v>
      </c>
      <c r="AJ4" s="100">
        <f aca="true" t="shared" si="9" ref="AJ4:AJ35">+IF(COUNT($T4:$Y4)&gt;5,LARGE($T4:$Y4,6),0)</f>
        <v>0</v>
      </c>
    </row>
    <row r="5" spans="1:36" s="30" customFormat="1" ht="15">
      <c r="A5" s="28">
        <v>2</v>
      </c>
      <c r="B5" s="48" t="s">
        <v>341</v>
      </c>
      <c r="C5" s="28" t="s">
        <v>321</v>
      </c>
      <c r="D5" s="28"/>
      <c r="E5" s="48" t="s">
        <v>183</v>
      </c>
      <c r="F5" s="249" t="s">
        <v>568</v>
      </c>
      <c r="G5" s="28">
        <v>6</v>
      </c>
      <c r="H5" s="28">
        <v>6</v>
      </c>
      <c r="I5" s="28">
        <v>5</v>
      </c>
      <c r="J5" s="99">
        <v>4739.147</v>
      </c>
      <c r="K5" s="99">
        <v>904</v>
      </c>
      <c r="L5" s="327">
        <v>961.769</v>
      </c>
      <c r="M5" s="99"/>
      <c r="N5" s="241">
        <v>926.476</v>
      </c>
      <c r="O5" s="99"/>
      <c r="P5" s="251">
        <v>920.577</v>
      </c>
      <c r="Q5" s="99"/>
      <c r="R5" s="99"/>
      <c r="S5" s="99"/>
      <c r="T5" s="391">
        <v>1000</v>
      </c>
      <c r="U5" s="362">
        <v>930.325</v>
      </c>
      <c r="V5" s="99"/>
      <c r="W5" s="99"/>
      <c r="X5" s="99"/>
      <c r="Y5" s="99"/>
      <c r="Z5" s="99"/>
      <c r="AA5" s="100">
        <f>SUM(LARGE(AB5:AK5,{1,2,3,4,5,6}))</f>
        <v>4739.147</v>
      </c>
      <c r="AB5" s="100">
        <f t="shared" si="1"/>
        <v>961.769</v>
      </c>
      <c r="AC5" s="100">
        <f t="shared" si="2"/>
        <v>926.476</v>
      </c>
      <c r="AD5" s="100">
        <f t="shared" si="3"/>
        <v>920.577</v>
      </c>
      <c r="AE5" s="100">
        <f t="shared" si="4"/>
        <v>1000</v>
      </c>
      <c r="AF5" s="100">
        <f t="shared" si="5"/>
        <v>930.325</v>
      </c>
      <c r="AG5" s="100">
        <f t="shared" si="6"/>
        <v>0</v>
      </c>
      <c r="AH5" s="100">
        <f t="shared" si="7"/>
        <v>0</v>
      </c>
      <c r="AI5" s="100">
        <f t="shared" si="8"/>
        <v>0</v>
      </c>
      <c r="AJ5" s="100">
        <f t="shared" si="9"/>
        <v>0</v>
      </c>
    </row>
    <row r="6" spans="1:36" s="30" customFormat="1" ht="15">
      <c r="A6" s="28">
        <v>3</v>
      </c>
      <c r="B6" s="48" t="s">
        <v>335</v>
      </c>
      <c r="C6" s="28" t="s">
        <v>188</v>
      </c>
      <c r="D6" s="28"/>
      <c r="E6" s="48" t="s">
        <v>183</v>
      </c>
      <c r="F6" s="250" t="s">
        <v>561</v>
      </c>
      <c r="G6" s="28">
        <v>5</v>
      </c>
      <c r="H6" s="28">
        <v>5</v>
      </c>
      <c r="I6" s="28">
        <v>5</v>
      </c>
      <c r="J6" s="99">
        <v>4613.194</v>
      </c>
      <c r="K6" s="193">
        <v>1000</v>
      </c>
      <c r="L6" s="99"/>
      <c r="M6" s="99"/>
      <c r="N6" s="241">
        <v>1000</v>
      </c>
      <c r="O6" s="99"/>
      <c r="P6" s="251">
        <v>1000</v>
      </c>
      <c r="Q6" s="99"/>
      <c r="R6" s="99"/>
      <c r="S6" s="99"/>
      <c r="T6" s="391">
        <v>685.8063</v>
      </c>
      <c r="U6" s="362">
        <v>927.388</v>
      </c>
      <c r="V6" s="99"/>
      <c r="W6" s="99"/>
      <c r="X6" s="99"/>
      <c r="Y6" s="99"/>
      <c r="Z6" s="99"/>
      <c r="AA6" s="100">
        <f>SUM(LARGE(AB6:AK6,{1,2,3,4,5,6}))</f>
        <v>4613.1943</v>
      </c>
      <c r="AB6" s="100">
        <f t="shared" si="1"/>
        <v>1000</v>
      </c>
      <c r="AC6" s="100">
        <f t="shared" si="2"/>
        <v>1000</v>
      </c>
      <c r="AD6" s="100">
        <f t="shared" si="3"/>
        <v>1000</v>
      </c>
      <c r="AE6" s="100">
        <f t="shared" si="4"/>
        <v>927.388</v>
      </c>
      <c r="AF6" s="100">
        <f t="shared" si="5"/>
        <v>685.8063</v>
      </c>
      <c r="AG6" s="100">
        <f t="shared" si="6"/>
        <v>0</v>
      </c>
      <c r="AH6" s="100">
        <f t="shared" si="7"/>
        <v>0</v>
      </c>
      <c r="AI6" s="100">
        <f t="shared" si="8"/>
        <v>0</v>
      </c>
      <c r="AJ6" s="100">
        <f t="shared" si="9"/>
        <v>0</v>
      </c>
    </row>
    <row r="7" spans="1:36" s="30" customFormat="1" ht="15">
      <c r="A7" s="28">
        <v>4</v>
      </c>
      <c r="B7" s="48" t="s">
        <v>342</v>
      </c>
      <c r="C7" s="28" t="s">
        <v>343</v>
      </c>
      <c r="D7" s="28"/>
      <c r="E7" s="48" t="s">
        <v>49</v>
      </c>
      <c r="F7" s="249" t="s">
        <v>569</v>
      </c>
      <c r="G7" s="28">
        <v>7</v>
      </c>
      <c r="H7" s="28">
        <v>7</v>
      </c>
      <c r="I7" s="28">
        <v>6</v>
      </c>
      <c r="J7" s="99">
        <v>4560.107</v>
      </c>
      <c r="K7" s="193">
        <v>902</v>
      </c>
      <c r="L7" s="327">
        <v>959.048</v>
      </c>
      <c r="M7" s="99"/>
      <c r="N7" s="99">
        <v>890.344</v>
      </c>
      <c r="O7" s="99"/>
      <c r="P7" s="251">
        <v>912.343</v>
      </c>
      <c r="Q7" s="99"/>
      <c r="R7" s="99"/>
      <c r="S7" s="99"/>
      <c r="T7" s="391">
        <v>646.017</v>
      </c>
      <c r="U7" s="362">
        <v>921.569</v>
      </c>
      <c r="V7" s="99"/>
      <c r="W7" s="99"/>
      <c r="X7" s="99"/>
      <c r="Y7" s="222">
        <v>865.147</v>
      </c>
      <c r="Z7" s="99"/>
      <c r="AA7" s="100">
        <f>SUM(LARGE(AB7:AK7,{1,2,3,4,5,6}))</f>
        <v>5206.124</v>
      </c>
      <c r="AB7" s="100">
        <f t="shared" si="1"/>
        <v>959.048</v>
      </c>
      <c r="AC7" s="100">
        <f t="shared" si="2"/>
        <v>912.343</v>
      </c>
      <c r="AD7" s="100">
        <f t="shared" si="3"/>
        <v>902</v>
      </c>
      <c r="AE7" s="100">
        <f t="shared" si="4"/>
        <v>921.569</v>
      </c>
      <c r="AF7" s="100">
        <f t="shared" si="5"/>
        <v>865.147</v>
      </c>
      <c r="AG7" s="100">
        <f t="shared" si="6"/>
        <v>646.017</v>
      </c>
      <c r="AH7" s="100">
        <f t="shared" si="7"/>
        <v>0</v>
      </c>
      <c r="AI7" s="100">
        <f t="shared" si="8"/>
        <v>0</v>
      </c>
      <c r="AJ7" s="100">
        <f t="shared" si="9"/>
        <v>0</v>
      </c>
    </row>
    <row r="8" spans="1:36" s="30" customFormat="1" ht="15">
      <c r="A8" s="28">
        <v>5</v>
      </c>
      <c r="B8" s="48" t="s">
        <v>617</v>
      </c>
      <c r="C8" s="28" t="s">
        <v>345</v>
      </c>
      <c r="D8" s="28"/>
      <c r="E8" s="48" t="s">
        <v>163</v>
      </c>
      <c r="F8" s="250" t="s">
        <v>570</v>
      </c>
      <c r="G8" s="28">
        <v>6</v>
      </c>
      <c r="H8" s="28">
        <v>6</v>
      </c>
      <c r="I8" s="28">
        <v>5</v>
      </c>
      <c r="J8" s="99">
        <v>4551.585</v>
      </c>
      <c r="K8" s="193">
        <v>891</v>
      </c>
      <c r="L8" s="327">
        <v>923.853</v>
      </c>
      <c r="M8" s="99"/>
      <c r="N8" s="99">
        <v>850</v>
      </c>
      <c r="O8" s="99"/>
      <c r="P8" s="251">
        <v>912.343</v>
      </c>
      <c r="Q8" s="99"/>
      <c r="R8" s="99"/>
      <c r="S8" s="99"/>
      <c r="T8" s="99"/>
      <c r="U8" s="362">
        <v>934.022</v>
      </c>
      <c r="V8" s="99"/>
      <c r="W8" s="99"/>
      <c r="X8" s="99"/>
      <c r="Y8" s="222">
        <v>890.367</v>
      </c>
      <c r="Z8" s="99"/>
      <c r="AA8" s="100">
        <f>SUM(LARGE(AB8:AK8,{1,2,3,4,5,6}))</f>
        <v>4551.585</v>
      </c>
      <c r="AB8" s="100">
        <f t="shared" si="1"/>
        <v>923.853</v>
      </c>
      <c r="AC8" s="100">
        <f t="shared" si="2"/>
        <v>912.343</v>
      </c>
      <c r="AD8" s="100">
        <f t="shared" si="3"/>
        <v>891</v>
      </c>
      <c r="AE8" s="100">
        <f t="shared" si="4"/>
        <v>934.022</v>
      </c>
      <c r="AF8" s="100">
        <f t="shared" si="5"/>
        <v>890.367</v>
      </c>
      <c r="AG8" s="100">
        <f t="shared" si="6"/>
        <v>0</v>
      </c>
      <c r="AH8" s="100">
        <f t="shared" si="7"/>
        <v>0</v>
      </c>
      <c r="AI8" s="100">
        <f t="shared" si="8"/>
        <v>0</v>
      </c>
      <c r="AJ8" s="100">
        <f t="shared" si="9"/>
        <v>0</v>
      </c>
    </row>
    <row r="9" spans="1:36" s="30" customFormat="1" ht="15">
      <c r="A9" s="28">
        <v>6</v>
      </c>
      <c r="B9" s="28" t="s">
        <v>441</v>
      </c>
      <c r="C9" s="28" t="s">
        <v>442</v>
      </c>
      <c r="D9" s="28"/>
      <c r="E9" s="10" t="s">
        <v>445</v>
      </c>
      <c r="F9" s="250" t="s">
        <v>565</v>
      </c>
      <c r="G9" s="28">
        <v>5</v>
      </c>
      <c r="H9" s="28">
        <v>5</v>
      </c>
      <c r="I9" s="28">
        <v>5</v>
      </c>
      <c r="J9" s="99">
        <v>4549.973</v>
      </c>
      <c r="K9" s="99" t="s">
        <v>38</v>
      </c>
      <c r="L9" s="99"/>
      <c r="M9" s="99"/>
      <c r="N9" s="241">
        <v>909.699</v>
      </c>
      <c r="O9" s="99"/>
      <c r="P9" s="251">
        <v>962.264</v>
      </c>
      <c r="Q9" s="231"/>
      <c r="R9" s="99"/>
      <c r="S9" s="99"/>
      <c r="T9" s="391">
        <v>935.231</v>
      </c>
      <c r="U9" s="362">
        <v>915.822</v>
      </c>
      <c r="V9" s="99"/>
      <c r="W9" s="99"/>
      <c r="X9" s="99"/>
      <c r="Y9" s="222">
        <v>826.957</v>
      </c>
      <c r="Z9" s="99"/>
      <c r="AA9" s="100">
        <f>SUM(LARGE(AB9:AK9,{1,2,3,4,5,6}))</f>
        <v>4549.973</v>
      </c>
      <c r="AB9" s="100">
        <f t="shared" si="1"/>
        <v>962.264</v>
      </c>
      <c r="AC9" s="100">
        <f t="shared" si="2"/>
        <v>909.699</v>
      </c>
      <c r="AD9" s="100">
        <f t="shared" si="3"/>
        <v>0</v>
      </c>
      <c r="AE9" s="100">
        <f t="shared" si="4"/>
        <v>935.231</v>
      </c>
      <c r="AF9" s="100">
        <f t="shared" si="5"/>
        <v>915.822</v>
      </c>
      <c r="AG9" s="100">
        <f t="shared" si="6"/>
        <v>826.957</v>
      </c>
      <c r="AH9" s="100">
        <f t="shared" si="7"/>
        <v>0</v>
      </c>
      <c r="AI9" s="100">
        <f t="shared" si="8"/>
        <v>0</v>
      </c>
      <c r="AJ9" s="100">
        <f t="shared" si="9"/>
        <v>0</v>
      </c>
    </row>
    <row r="10" spans="1:36" s="30" customFormat="1" ht="15">
      <c r="A10" s="28">
        <v>7</v>
      </c>
      <c r="B10" s="48" t="s">
        <v>336</v>
      </c>
      <c r="C10" s="28" t="s">
        <v>290</v>
      </c>
      <c r="D10" s="28"/>
      <c r="E10" s="48" t="s">
        <v>41</v>
      </c>
      <c r="F10" s="250" t="s">
        <v>564</v>
      </c>
      <c r="G10" s="28">
        <v>5</v>
      </c>
      <c r="H10" s="28">
        <v>5</v>
      </c>
      <c r="I10" s="28">
        <v>4</v>
      </c>
      <c r="J10" s="99">
        <v>3899.771</v>
      </c>
      <c r="K10" s="193">
        <v>973</v>
      </c>
      <c r="L10" s="99">
        <v>924.702</v>
      </c>
      <c r="M10" s="99"/>
      <c r="N10" s="241">
        <v>959.436</v>
      </c>
      <c r="O10" s="99"/>
      <c r="P10" s="251">
        <v>980.769</v>
      </c>
      <c r="Q10" s="99"/>
      <c r="R10" s="99"/>
      <c r="S10" s="99"/>
      <c r="T10" s="99"/>
      <c r="U10" s="362">
        <v>986.566</v>
      </c>
      <c r="V10" s="99"/>
      <c r="W10" s="99"/>
      <c r="X10" s="99"/>
      <c r="Y10" s="99"/>
      <c r="Z10" s="99"/>
      <c r="AA10" s="100">
        <f>SUM(LARGE(AB10:AK10,{1,2,3,4,5,6}))</f>
        <v>3899.771</v>
      </c>
      <c r="AB10" s="100">
        <f t="shared" si="1"/>
        <v>980.769</v>
      </c>
      <c r="AC10" s="100">
        <f t="shared" si="2"/>
        <v>973</v>
      </c>
      <c r="AD10" s="100">
        <f t="shared" si="3"/>
        <v>959.436</v>
      </c>
      <c r="AE10" s="100">
        <f t="shared" si="4"/>
        <v>986.566</v>
      </c>
      <c r="AF10" s="100">
        <f t="shared" si="5"/>
        <v>0</v>
      </c>
      <c r="AG10" s="100">
        <f t="shared" si="6"/>
        <v>0</v>
      </c>
      <c r="AH10" s="100">
        <f t="shared" si="7"/>
        <v>0</v>
      </c>
      <c r="AI10" s="100">
        <f t="shared" si="8"/>
        <v>0</v>
      </c>
      <c r="AJ10" s="100">
        <f t="shared" si="9"/>
        <v>0</v>
      </c>
    </row>
    <row r="11" spans="1:36" s="30" customFormat="1" ht="15">
      <c r="A11" s="28">
        <v>8</v>
      </c>
      <c r="B11" s="48" t="s">
        <v>340</v>
      </c>
      <c r="C11" s="28" t="s">
        <v>209</v>
      </c>
      <c r="D11" s="28"/>
      <c r="E11" s="48" t="s">
        <v>48</v>
      </c>
      <c r="F11" s="250" t="s">
        <v>90</v>
      </c>
      <c r="G11" s="28">
        <v>4</v>
      </c>
      <c r="H11" s="28">
        <v>4</v>
      </c>
      <c r="I11" s="28">
        <v>4</v>
      </c>
      <c r="J11" s="99">
        <v>3657.705</v>
      </c>
      <c r="K11" s="193">
        <v>919</v>
      </c>
      <c r="L11" s="99"/>
      <c r="M11" s="99"/>
      <c r="N11" s="241">
        <v>891.803</v>
      </c>
      <c r="O11" s="99"/>
      <c r="P11" s="251">
        <v>944.444</v>
      </c>
      <c r="Q11" s="99"/>
      <c r="R11" s="99"/>
      <c r="S11" s="99"/>
      <c r="T11" s="99"/>
      <c r="U11" s="362">
        <v>902.458</v>
      </c>
      <c r="V11" s="99"/>
      <c r="W11" s="99"/>
      <c r="X11" s="99"/>
      <c r="Y11" s="99"/>
      <c r="Z11" s="99"/>
      <c r="AA11" s="100">
        <f>SUM(LARGE(AB11:AK11,{1,2,3,4,5,6}))</f>
        <v>3657.705</v>
      </c>
      <c r="AB11" s="100">
        <f t="shared" si="1"/>
        <v>944.444</v>
      </c>
      <c r="AC11" s="100">
        <f t="shared" si="2"/>
        <v>919</v>
      </c>
      <c r="AD11" s="100">
        <f t="shared" si="3"/>
        <v>891.803</v>
      </c>
      <c r="AE11" s="100">
        <f t="shared" si="4"/>
        <v>902.458</v>
      </c>
      <c r="AF11" s="100">
        <f t="shared" si="5"/>
        <v>0</v>
      </c>
      <c r="AG11" s="100">
        <f t="shared" si="6"/>
        <v>0</v>
      </c>
      <c r="AH11" s="100">
        <f t="shared" si="7"/>
        <v>0</v>
      </c>
      <c r="AI11" s="100">
        <f t="shared" si="8"/>
        <v>0</v>
      </c>
      <c r="AJ11" s="100">
        <f t="shared" si="9"/>
        <v>0</v>
      </c>
    </row>
    <row r="12" spans="1:36" s="30" customFormat="1" ht="15">
      <c r="A12" s="28">
        <v>9</v>
      </c>
      <c r="B12" s="28" t="s">
        <v>446</v>
      </c>
      <c r="C12" s="28" t="s">
        <v>447</v>
      </c>
      <c r="D12" s="28"/>
      <c r="E12" s="28" t="s">
        <v>448</v>
      </c>
      <c r="F12" s="249" t="s">
        <v>566</v>
      </c>
      <c r="G12" s="28">
        <v>4</v>
      </c>
      <c r="H12" s="28">
        <v>4</v>
      </c>
      <c r="I12" s="28">
        <v>4</v>
      </c>
      <c r="J12" s="99">
        <v>3574.213</v>
      </c>
      <c r="K12" s="99"/>
      <c r="L12" s="327">
        <v>950.897</v>
      </c>
      <c r="M12" s="99"/>
      <c r="N12" s="241">
        <v>866.242</v>
      </c>
      <c r="O12" s="99"/>
      <c r="P12" s="251">
        <v>927.272</v>
      </c>
      <c r="Q12" s="12"/>
      <c r="R12" s="99"/>
      <c r="S12" s="99"/>
      <c r="T12" s="99"/>
      <c r="U12" s="362">
        <v>829.802</v>
      </c>
      <c r="V12" s="99"/>
      <c r="W12" s="99"/>
      <c r="X12" s="99"/>
      <c r="Y12" s="99"/>
      <c r="Z12" s="99"/>
      <c r="AA12" s="100">
        <f>SUM(LARGE(AB12:AK12,{1,2,3,4,5,6}))</f>
        <v>3574.213</v>
      </c>
      <c r="AB12" s="100">
        <f t="shared" si="1"/>
        <v>950.897</v>
      </c>
      <c r="AC12" s="100">
        <f t="shared" si="2"/>
        <v>927.272</v>
      </c>
      <c r="AD12" s="100">
        <f t="shared" si="3"/>
        <v>866.242</v>
      </c>
      <c r="AE12" s="100">
        <f t="shared" si="4"/>
        <v>829.802</v>
      </c>
      <c r="AF12" s="100">
        <f t="shared" si="5"/>
        <v>0</v>
      </c>
      <c r="AG12" s="100">
        <f t="shared" si="6"/>
        <v>0</v>
      </c>
      <c r="AH12" s="100">
        <f t="shared" si="7"/>
        <v>0</v>
      </c>
      <c r="AI12" s="100">
        <f t="shared" si="8"/>
        <v>0</v>
      </c>
      <c r="AJ12" s="100">
        <f t="shared" si="9"/>
        <v>0</v>
      </c>
    </row>
    <row r="13" spans="1:36" s="30" customFormat="1" ht="15">
      <c r="A13" s="28">
        <v>10</v>
      </c>
      <c r="B13" s="48" t="s">
        <v>351</v>
      </c>
      <c r="C13" s="28" t="s">
        <v>203</v>
      </c>
      <c r="D13" s="28"/>
      <c r="E13" s="48" t="s">
        <v>183</v>
      </c>
      <c r="F13" s="249" t="s">
        <v>574</v>
      </c>
      <c r="G13" s="28">
        <v>4</v>
      </c>
      <c r="H13" s="28">
        <v>4</v>
      </c>
      <c r="I13" s="28">
        <v>4</v>
      </c>
      <c r="J13" s="99">
        <v>3298.189</v>
      </c>
      <c r="K13" s="193">
        <v>809</v>
      </c>
      <c r="L13" s="99"/>
      <c r="M13" s="99"/>
      <c r="N13" s="241">
        <v>802.36</v>
      </c>
      <c r="O13" s="99"/>
      <c r="P13" s="251">
        <v>886.965</v>
      </c>
      <c r="Q13" s="99"/>
      <c r="R13" s="99"/>
      <c r="S13" s="99"/>
      <c r="T13" s="99"/>
      <c r="U13" s="362">
        <v>799.864</v>
      </c>
      <c r="V13" s="99"/>
      <c r="W13" s="99"/>
      <c r="X13" s="99"/>
      <c r="Y13" s="99"/>
      <c r="Z13" s="99"/>
      <c r="AA13" s="100">
        <f>SUM(LARGE(AB13:AK13,{1,2,3,4,5,6}))</f>
        <v>3298.1890000000003</v>
      </c>
      <c r="AB13" s="100">
        <f t="shared" si="1"/>
        <v>886.965</v>
      </c>
      <c r="AC13" s="100">
        <f t="shared" si="2"/>
        <v>809</v>
      </c>
      <c r="AD13" s="100">
        <f t="shared" si="3"/>
        <v>802.36</v>
      </c>
      <c r="AE13" s="100">
        <f t="shared" si="4"/>
        <v>799.864</v>
      </c>
      <c r="AF13" s="100">
        <f t="shared" si="5"/>
        <v>0</v>
      </c>
      <c r="AG13" s="100">
        <f t="shared" si="6"/>
        <v>0</v>
      </c>
      <c r="AH13" s="100">
        <f t="shared" si="7"/>
        <v>0</v>
      </c>
      <c r="AI13" s="100">
        <f t="shared" si="8"/>
        <v>0</v>
      </c>
      <c r="AJ13" s="100">
        <f t="shared" si="9"/>
        <v>0</v>
      </c>
    </row>
    <row r="14" spans="1:36" s="30" customFormat="1" ht="15">
      <c r="A14" s="28">
        <v>11</v>
      </c>
      <c r="B14" s="96" t="s">
        <v>458</v>
      </c>
      <c r="C14" s="96" t="s">
        <v>459</v>
      </c>
      <c r="D14" s="28"/>
      <c r="E14" s="96" t="s">
        <v>460</v>
      </c>
      <c r="F14" s="363"/>
      <c r="G14" s="28">
        <v>4</v>
      </c>
      <c r="H14" s="28">
        <v>4</v>
      </c>
      <c r="I14" s="28">
        <v>4</v>
      </c>
      <c r="J14" s="99">
        <v>3098.7</v>
      </c>
      <c r="K14" s="99"/>
      <c r="L14" s="327">
        <v>779.412</v>
      </c>
      <c r="M14" s="99"/>
      <c r="N14" s="241">
        <v>807.122</v>
      </c>
      <c r="O14" s="99"/>
      <c r="P14" s="99"/>
      <c r="Q14" s="12"/>
      <c r="R14" s="99"/>
      <c r="S14" s="99"/>
      <c r="T14" s="99"/>
      <c r="U14" s="362">
        <v>797.692</v>
      </c>
      <c r="V14" s="99"/>
      <c r="W14" s="99"/>
      <c r="X14" s="99"/>
      <c r="Y14" s="222">
        <v>714.474</v>
      </c>
      <c r="Z14" s="99"/>
      <c r="AA14" s="100">
        <f>SUM(LARGE(AB14:AK14,{1,2,3,4,5,6}))</f>
        <v>3098.7</v>
      </c>
      <c r="AB14" s="100">
        <f t="shared" si="1"/>
        <v>807.122</v>
      </c>
      <c r="AC14" s="100">
        <f t="shared" si="2"/>
        <v>779.412</v>
      </c>
      <c r="AD14" s="100">
        <f t="shared" si="3"/>
        <v>0</v>
      </c>
      <c r="AE14" s="100">
        <f t="shared" si="4"/>
        <v>797.692</v>
      </c>
      <c r="AF14" s="100">
        <f t="shared" si="5"/>
        <v>714.474</v>
      </c>
      <c r="AG14" s="100">
        <f t="shared" si="6"/>
        <v>0</v>
      </c>
      <c r="AH14" s="100">
        <f t="shared" si="7"/>
        <v>0</v>
      </c>
      <c r="AI14" s="100">
        <f t="shared" si="8"/>
        <v>0</v>
      </c>
      <c r="AJ14" s="100">
        <f t="shared" si="9"/>
        <v>0</v>
      </c>
    </row>
    <row r="15" spans="1:36" s="30" customFormat="1" ht="15">
      <c r="A15" s="28">
        <v>12</v>
      </c>
      <c r="B15" s="48" t="s">
        <v>356</v>
      </c>
      <c r="C15" s="25" t="s">
        <v>266</v>
      </c>
      <c r="D15" s="28"/>
      <c r="E15" s="48" t="s">
        <v>44</v>
      </c>
      <c r="F15" s="247"/>
      <c r="G15" s="28">
        <v>4</v>
      </c>
      <c r="H15" s="28">
        <v>4</v>
      </c>
      <c r="I15" s="28">
        <v>4</v>
      </c>
      <c r="J15" s="99">
        <v>2981.444</v>
      </c>
      <c r="K15" s="193">
        <v>753</v>
      </c>
      <c r="L15" s="99"/>
      <c r="M15" s="99"/>
      <c r="N15" s="241">
        <v>722.444</v>
      </c>
      <c r="O15" s="99"/>
      <c r="P15" s="251">
        <v>715.287</v>
      </c>
      <c r="Q15" s="99"/>
      <c r="R15" s="99"/>
      <c r="S15" s="99"/>
      <c r="T15" s="99"/>
      <c r="U15" s="362">
        <v>790.713</v>
      </c>
      <c r="V15" s="99"/>
      <c r="W15" s="99"/>
      <c r="X15" s="99"/>
      <c r="Y15" s="99"/>
      <c r="Z15" s="99"/>
      <c r="AA15" s="100">
        <f>SUM(LARGE(AB15:AK15,{1,2,3,4,5,6}))</f>
        <v>2981.4440000000004</v>
      </c>
      <c r="AB15" s="100">
        <f t="shared" si="1"/>
        <v>753</v>
      </c>
      <c r="AC15" s="100">
        <f t="shared" si="2"/>
        <v>722.444</v>
      </c>
      <c r="AD15" s="100">
        <f t="shared" si="3"/>
        <v>715.287</v>
      </c>
      <c r="AE15" s="100">
        <f t="shared" si="4"/>
        <v>790.713</v>
      </c>
      <c r="AF15" s="100">
        <f t="shared" si="5"/>
        <v>0</v>
      </c>
      <c r="AG15" s="100">
        <f t="shared" si="6"/>
        <v>0</v>
      </c>
      <c r="AH15" s="100">
        <f t="shared" si="7"/>
        <v>0</v>
      </c>
      <c r="AI15" s="100">
        <f t="shared" si="8"/>
        <v>0</v>
      </c>
      <c r="AJ15" s="100">
        <f t="shared" si="9"/>
        <v>0</v>
      </c>
    </row>
    <row r="16" spans="1:36" s="30" customFormat="1" ht="15">
      <c r="A16" s="28">
        <v>13</v>
      </c>
      <c r="B16" s="48" t="s">
        <v>336</v>
      </c>
      <c r="C16" s="28" t="s">
        <v>358</v>
      </c>
      <c r="D16" s="28"/>
      <c r="E16" s="48" t="s">
        <v>183</v>
      </c>
      <c r="F16" s="250" t="s">
        <v>588</v>
      </c>
      <c r="G16" s="28">
        <v>4</v>
      </c>
      <c r="H16" s="28">
        <v>4</v>
      </c>
      <c r="I16" s="28">
        <v>4</v>
      </c>
      <c r="J16" s="99">
        <v>2800.002</v>
      </c>
      <c r="K16" s="230">
        <v>725</v>
      </c>
      <c r="L16" s="99"/>
      <c r="M16" s="99"/>
      <c r="N16" s="241">
        <v>693.878</v>
      </c>
      <c r="O16" s="99"/>
      <c r="P16" s="251">
        <v>647.208</v>
      </c>
      <c r="Q16" s="231"/>
      <c r="R16" s="99"/>
      <c r="S16" s="99"/>
      <c r="T16" s="99"/>
      <c r="U16" s="362">
        <v>733.916</v>
      </c>
      <c r="V16" s="99"/>
      <c r="W16" s="99"/>
      <c r="X16" s="99"/>
      <c r="Y16" s="99"/>
      <c r="Z16" s="99"/>
      <c r="AA16" s="100">
        <f>SUM(LARGE(AB16:AK16,{1,2,3,4,5,6}))</f>
        <v>2800.0020000000004</v>
      </c>
      <c r="AB16" s="100">
        <f t="shared" si="1"/>
        <v>725</v>
      </c>
      <c r="AC16" s="100">
        <f t="shared" si="2"/>
        <v>693.878</v>
      </c>
      <c r="AD16" s="100">
        <f t="shared" si="3"/>
        <v>647.208</v>
      </c>
      <c r="AE16" s="100">
        <f t="shared" si="4"/>
        <v>733.916</v>
      </c>
      <c r="AF16" s="100">
        <f t="shared" si="5"/>
        <v>0</v>
      </c>
      <c r="AG16" s="100">
        <f t="shared" si="6"/>
        <v>0</v>
      </c>
      <c r="AH16" s="100">
        <f t="shared" si="7"/>
        <v>0</v>
      </c>
      <c r="AI16" s="100">
        <f t="shared" si="8"/>
        <v>0</v>
      </c>
      <c r="AJ16" s="100">
        <f t="shared" si="9"/>
        <v>0</v>
      </c>
    </row>
    <row r="17" spans="1:36" s="30" customFormat="1" ht="15">
      <c r="A17" s="28">
        <v>14</v>
      </c>
      <c r="B17" s="48" t="s">
        <v>337</v>
      </c>
      <c r="C17" s="28" t="s">
        <v>256</v>
      </c>
      <c r="D17" s="28"/>
      <c r="E17" s="48" t="s">
        <v>125</v>
      </c>
      <c r="F17" s="249" t="s">
        <v>567</v>
      </c>
      <c r="G17" s="28">
        <v>4</v>
      </c>
      <c r="H17" s="28">
        <v>4</v>
      </c>
      <c r="I17" s="28">
        <v>3</v>
      </c>
      <c r="J17" s="99">
        <v>2770.588</v>
      </c>
      <c r="K17" s="193">
        <v>949</v>
      </c>
      <c r="L17" s="327">
        <v>894.316</v>
      </c>
      <c r="M17" s="99"/>
      <c r="N17" s="99">
        <v>888.8889</v>
      </c>
      <c r="O17" s="99"/>
      <c r="P17" s="251">
        <v>927.272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>
        <f>SUM(LARGE(AB17:AK17,{1,2,3,4,5,6}))</f>
        <v>2770.5879999999997</v>
      </c>
      <c r="AB17" s="100">
        <f t="shared" si="1"/>
        <v>949</v>
      </c>
      <c r="AC17" s="100">
        <f t="shared" si="2"/>
        <v>927.272</v>
      </c>
      <c r="AD17" s="100">
        <f t="shared" si="3"/>
        <v>894.316</v>
      </c>
      <c r="AE17" s="100">
        <f t="shared" si="4"/>
        <v>0</v>
      </c>
      <c r="AF17" s="100">
        <f t="shared" si="5"/>
        <v>0</v>
      </c>
      <c r="AG17" s="100">
        <f t="shared" si="6"/>
        <v>0</v>
      </c>
      <c r="AH17" s="100">
        <f t="shared" si="7"/>
        <v>0</v>
      </c>
      <c r="AI17" s="100">
        <f t="shared" si="8"/>
        <v>0</v>
      </c>
      <c r="AJ17" s="100">
        <f t="shared" si="9"/>
        <v>0</v>
      </c>
    </row>
    <row r="18" spans="1:36" s="30" customFormat="1" ht="15">
      <c r="A18" s="28">
        <v>15</v>
      </c>
      <c r="B18" s="48" t="s">
        <v>346</v>
      </c>
      <c r="C18" s="28" t="s">
        <v>311</v>
      </c>
      <c r="D18" s="28"/>
      <c r="E18" s="48" t="s">
        <v>183</v>
      </c>
      <c r="F18" s="247"/>
      <c r="G18" s="28">
        <v>3</v>
      </c>
      <c r="H18" s="28">
        <v>3</v>
      </c>
      <c r="I18" s="28">
        <v>3</v>
      </c>
      <c r="J18" s="99">
        <v>2662.35</v>
      </c>
      <c r="K18" s="193">
        <v>885</v>
      </c>
      <c r="L18" s="99"/>
      <c r="M18" s="99"/>
      <c r="N18" s="241">
        <v>899.174</v>
      </c>
      <c r="O18" s="99"/>
      <c r="P18" s="99"/>
      <c r="Q18" s="99"/>
      <c r="R18" s="99"/>
      <c r="S18" s="99"/>
      <c r="T18" s="99"/>
      <c r="U18" s="362">
        <v>878.176</v>
      </c>
      <c r="V18" s="99"/>
      <c r="W18" s="99"/>
      <c r="X18" s="99"/>
      <c r="Y18" s="99"/>
      <c r="Z18" s="99"/>
      <c r="AA18" s="100">
        <f>SUM(LARGE(AB18:AK18,{1,2,3,4,5,6}))</f>
        <v>2662.35</v>
      </c>
      <c r="AB18" s="100">
        <f t="shared" si="1"/>
        <v>899.174</v>
      </c>
      <c r="AC18" s="100">
        <f t="shared" si="2"/>
        <v>885</v>
      </c>
      <c r="AD18" s="100">
        <f t="shared" si="3"/>
        <v>0</v>
      </c>
      <c r="AE18" s="100">
        <f t="shared" si="4"/>
        <v>878.176</v>
      </c>
      <c r="AF18" s="100">
        <f t="shared" si="5"/>
        <v>0</v>
      </c>
      <c r="AG18" s="100">
        <f t="shared" si="6"/>
        <v>0</v>
      </c>
      <c r="AH18" s="100">
        <f t="shared" si="7"/>
        <v>0</v>
      </c>
      <c r="AI18" s="100">
        <f t="shared" si="8"/>
        <v>0</v>
      </c>
      <c r="AJ18" s="100">
        <f t="shared" si="9"/>
        <v>0</v>
      </c>
    </row>
    <row r="19" spans="1:36" s="30" customFormat="1" ht="15">
      <c r="A19" s="28">
        <v>16</v>
      </c>
      <c r="B19" s="48" t="s">
        <v>348</v>
      </c>
      <c r="C19" s="28" t="s">
        <v>349</v>
      </c>
      <c r="D19" s="28"/>
      <c r="E19" s="48" t="s">
        <v>126</v>
      </c>
      <c r="F19" s="364"/>
      <c r="G19" s="28">
        <v>4</v>
      </c>
      <c r="H19" s="28">
        <v>4</v>
      </c>
      <c r="I19" s="28">
        <v>3</v>
      </c>
      <c r="J19" s="99">
        <v>2589.319</v>
      </c>
      <c r="K19" s="99">
        <v>844</v>
      </c>
      <c r="L19" s="327">
        <v>857.751</v>
      </c>
      <c r="M19" s="99"/>
      <c r="N19" s="241">
        <v>856.693</v>
      </c>
      <c r="O19" s="99"/>
      <c r="P19" s="251">
        <v>874.875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>
        <f>SUM(LARGE(AB19:AK19,{1,2,3,4,5,6}))</f>
        <v>2589.319</v>
      </c>
      <c r="AB19" s="100">
        <f t="shared" si="1"/>
        <v>874.875</v>
      </c>
      <c r="AC19" s="100">
        <f t="shared" si="2"/>
        <v>857.751</v>
      </c>
      <c r="AD19" s="100">
        <f t="shared" si="3"/>
        <v>856.693</v>
      </c>
      <c r="AE19" s="100">
        <f t="shared" si="4"/>
        <v>0</v>
      </c>
      <c r="AF19" s="100">
        <f t="shared" si="5"/>
        <v>0</v>
      </c>
      <c r="AG19" s="100">
        <f t="shared" si="6"/>
        <v>0</v>
      </c>
      <c r="AH19" s="100">
        <f t="shared" si="7"/>
        <v>0</v>
      </c>
      <c r="AI19" s="100">
        <f t="shared" si="8"/>
        <v>0</v>
      </c>
      <c r="AJ19" s="100">
        <f t="shared" si="9"/>
        <v>0</v>
      </c>
    </row>
    <row r="20" spans="1:36" s="30" customFormat="1" ht="15">
      <c r="A20" s="28">
        <v>17</v>
      </c>
      <c r="B20" s="48" t="s">
        <v>350</v>
      </c>
      <c r="C20" s="28" t="s">
        <v>246</v>
      </c>
      <c r="D20" s="28"/>
      <c r="E20" s="48" t="s">
        <v>183</v>
      </c>
      <c r="F20" s="247"/>
      <c r="G20" s="28">
        <v>3</v>
      </c>
      <c r="H20" s="28">
        <v>3</v>
      </c>
      <c r="I20" s="28">
        <v>3</v>
      </c>
      <c r="J20" s="99">
        <v>2373.99</v>
      </c>
      <c r="K20" s="193">
        <v>812</v>
      </c>
      <c r="L20" s="99"/>
      <c r="M20" s="99"/>
      <c r="N20" s="241">
        <v>776.034</v>
      </c>
      <c r="O20" s="99"/>
      <c r="P20" s="99"/>
      <c r="Q20" s="99"/>
      <c r="R20" s="99"/>
      <c r="S20" s="99"/>
      <c r="T20" s="99"/>
      <c r="U20" s="362">
        <v>785.9563</v>
      </c>
      <c r="V20" s="99"/>
      <c r="W20" s="99"/>
      <c r="X20" s="99"/>
      <c r="Y20" s="99"/>
      <c r="Z20" s="99"/>
      <c r="AA20" s="100">
        <f>SUM(LARGE(AB20:AK20,{1,2,3,4,5,6}))</f>
        <v>2373.9903</v>
      </c>
      <c r="AB20" s="100">
        <f t="shared" si="1"/>
        <v>812</v>
      </c>
      <c r="AC20" s="100">
        <f t="shared" si="2"/>
        <v>776.034</v>
      </c>
      <c r="AD20" s="100">
        <f t="shared" si="3"/>
        <v>0</v>
      </c>
      <c r="AE20" s="100">
        <f t="shared" si="4"/>
        <v>785.9563</v>
      </c>
      <c r="AF20" s="100">
        <f t="shared" si="5"/>
        <v>0</v>
      </c>
      <c r="AG20" s="100">
        <f t="shared" si="6"/>
        <v>0</v>
      </c>
      <c r="AH20" s="100">
        <f t="shared" si="7"/>
        <v>0</v>
      </c>
      <c r="AI20" s="100">
        <f t="shared" si="8"/>
        <v>0</v>
      </c>
      <c r="AJ20" s="100">
        <f t="shared" si="9"/>
        <v>0</v>
      </c>
    </row>
    <row r="21" spans="1:36" s="30" customFormat="1" ht="15">
      <c r="A21" s="28">
        <v>18</v>
      </c>
      <c r="B21" s="48" t="s">
        <v>210</v>
      </c>
      <c r="C21" s="28" t="s">
        <v>218</v>
      </c>
      <c r="D21" s="28"/>
      <c r="E21" s="48" t="s">
        <v>282</v>
      </c>
      <c r="F21" s="247"/>
      <c r="G21" s="28">
        <v>2</v>
      </c>
      <c r="H21" s="28">
        <v>2</v>
      </c>
      <c r="I21" s="28">
        <v>2</v>
      </c>
      <c r="J21" s="99">
        <v>1975.417</v>
      </c>
      <c r="K21" s="193">
        <v>997</v>
      </c>
      <c r="L21" s="99"/>
      <c r="M21" s="99"/>
      <c r="N21" s="241">
        <v>978.417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00">
        <f>SUM(LARGE(AB21:AK21,{1,2,3,4,5,6}))</f>
        <v>1975.417</v>
      </c>
      <c r="AB21" s="100">
        <f t="shared" si="1"/>
        <v>997</v>
      </c>
      <c r="AC21" s="100">
        <f t="shared" si="2"/>
        <v>978.417</v>
      </c>
      <c r="AD21" s="100">
        <f t="shared" si="3"/>
        <v>0</v>
      </c>
      <c r="AE21" s="100">
        <f t="shared" si="4"/>
        <v>0</v>
      </c>
      <c r="AF21" s="100">
        <f t="shared" si="5"/>
        <v>0</v>
      </c>
      <c r="AG21" s="100">
        <f t="shared" si="6"/>
        <v>0</v>
      </c>
      <c r="AH21" s="100">
        <f t="shared" si="7"/>
        <v>0</v>
      </c>
      <c r="AI21" s="100">
        <f t="shared" si="8"/>
        <v>0</v>
      </c>
      <c r="AJ21" s="100">
        <f t="shared" si="9"/>
        <v>0</v>
      </c>
    </row>
    <row r="22" spans="1:36" s="30" customFormat="1" ht="15">
      <c r="A22" s="28">
        <v>19</v>
      </c>
      <c r="B22" s="48" t="s">
        <v>344</v>
      </c>
      <c r="C22" s="28" t="s">
        <v>231</v>
      </c>
      <c r="D22" s="28"/>
      <c r="E22" s="48" t="s">
        <v>452</v>
      </c>
      <c r="F22" s="364"/>
      <c r="G22" s="28">
        <v>3</v>
      </c>
      <c r="H22" s="28">
        <v>3</v>
      </c>
      <c r="I22" s="28">
        <v>3</v>
      </c>
      <c r="J22" s="99">
        <v>1751.003</v>
      </c>
      <c r="K22" s="193">
        <v>897</v>
      </c>
      <c r="L22" s="99"/>
      <c r="M22" s="99"/>
      <c r="N22" s="241">
        <v>854.003</v>
      </c>
      <c r="O22" s="99"/>
      <c r="P22" s="99"/>
      <c r="Q22" s="99"/>
      <c r="R22" s="99"/>
      <c r="S22" s="99"/>
      <c r="T22" s="99"/>
      <c r="U22" s="362">
        <v>792.848</v>
      </c>
      <c r="V22" s="99"/>
      <c r="W22" s="99"/>
      <c r="X22" s="99"/>
      <c r="Y22" s="99"/>
      <c r="Z22" s="99"/>
      <c r="AA22" s="100">
        <f>SUM(LARGE(AB22:AK22,{1,2,3,4,5,6}))</f>
        <v>2543.851</v>
      </c>
      <c r="AB22" s="100">
        <f t="shared" si="1"/>
        <v>897</v>
      </c>
      <c r="AC22" s="100">
        <f t="shared" si="2"/>
        <v>854.003</v>
      </c>
      <c r="AD22" s="100">
        <f t="shared" si="3"/>
        <v>0</v>
      </c>
      <c r="AE22" s="100">
        <f t="shared" si="4"/>
        <v>792.848</v>
      </c>
      <c r="AF22" s="100">
        <f t="shared" si="5"/>
        <v>0</v>
      </c>
      <c r="AG22" s="100">
        <f t="shared" si="6"/>
        <v>0</v>
      </c>
      <c r="AH22" s="100">
        <f t="shared" si="7"/>
        <v>0</v>
      </c>
      <c r="AI22" s="100">
        <f t="shared" si="8"/>
        <v>0</v>
      </c>
      <c r="AJ22" s="100">
        <f t="shared" si="9"/>
        <v>0</v>
      </c>
    </row>
    <row r="23" spans="1:36" s="30" customFormat="1" ht="15">
      <c r="A23" s="28">
        <v>20</v>
      </c>
      <c r="B23" s="96" t="s">
        <v>463</v>
      </c>
      <c r="C23" s="96" t="s">
        <v>464</v>
      </c>
      <c r="D23" s="28"/>
      <c r="E23" s="28"/>
      <c r="F23" s="247"/>
      <c r="G23" s="28">
        <v>2</v>
      </c>
      <c r="H23" s="28">
        <v>2</v>
      </c>
      <c r="I23" s="28">
        <v>2</v>
      </c>
      <c r="J23" s="99">
        <v>1651.236</v>
      </c>
      <c r="K23" s="99"/>
      <c r="L23" s="99"/>
      <c r="M23" s="99"/>
      <c r="N23" s="241">
        <v>787.265</v>
      </c>
      <c r="O23" s="99"/>
      <c r="P23" s="99"/>
      <c r="Q23" s="12"/>
      <c r="R23" s="99"/>
      <c r="S23" s="99"/>
      <c r="T23" s="99"/>
      <c r="U23" s="362">
        <v>863.971</v>
      </c>
      <c r="V23" s="99"/>
      <c r="W23" s="99"/>
      <c r="X23" s="99"/>
      <c r="Y23" s="99"/>
      <c r="Z23" s="99"/>
      <c r="AA23" s="100">
        <f>SUM(LARGE(AB23:AK23,{1,2,3,4,5,6}))</f>
        <v>1651.2359999999999</v>
      </c>
      <c r="AB23" s="100">
        <f t="shared" si="1"/>
        <v>787.265</v>
      </c>
      <c r="AC23" s="100">
        <f t="shared" si="2"/>
        <v>0</v>
      </c>
      <c r="AD23" s="100">
        <f t="shared" si="3"/>
        <v>0</v>
      </c>
      <c r="AE23" s="100">
        <f t="shared" si="4"/>
        <v>863.971</v>
      </c>
      <c r="AF23" s="100">
        <f t="shared" si="5"/>
        <v>0</v>
      </c>
      <c r="AG23" s="100">
        <f t="shared" si="6"/>
        <v>0</v>
      </c>
      <c r="AH23" s="100">
        <f t="shared" si="7"/>
        <v>0</v>
      </c>
      <c r="AI23" s="100">
        <f t="shared" si="8"/>
        <v>0</v>
      </c>
      <c r="AJ23" s="100">
        <f t="shared" si="9"/>
        <v>0</v>
      </c>
    </row>
    <row r="24" spans="1:36" s="30" customFormat="1" ht="15">
      <c r="A24" s="28">
        <v>21</v>
      </c>
      <c r="B24" s="48" t="s">
        <v>287</v>
      </c>
      <c r="C24" s="28" t="s">
        <v>254</v>
      </c>
      <c r="D24" s="28"/>
      <c r="E24" s="48" t="s">
        <v>44</v>
      </c>
      <c r="F24" s="247"/>
      <c r="G24" s="28">
        <v>2</v>
      </c>
      <c r="H24" s="28">
        <v>2</v>
      </c>
      <c r="I24" s="28">
        <v>2</v>
      </c>
      <c r="J24" s="99">
        <v>1576.794</v>
      </c>
      <c r="K24" s="193">
        <v>885</v>
      </c>
      <c r="L24" s="99"/>
      <c r="M24" s="99"/>
      <c r="N24" s="99"/>
      <c r="O24" s="99"/>
      <c r="P24" s="251">
        <v>871.794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0">
        <f>SUM(LARGE(AB24:AK24,{1,2,3,4,5,6}))</f>
        <v>1756.7939999999999</v>
      </c>
      <c r="AB24" s="100">
        <f t="shared" si="1"/>
        <v>885</v>
      </c>
      <c r="AC24" s="100">
        <f t="shared" si="2"/>
        <v>871.794</v>
      </c>
      <c r="AD24" s="100">
        <f t="shared" si="3"/>
        <v>0</v>
      </c>
      <c r="AE24" s="100">
        <f t="shared" si="4"/>
        <v>0</v>
      </c>
      <c r="AF24" s="100">
        <f t="shared" si="5"/>
        <v>0</v>
      </c>
      <c r="AG24" s="100">
        <f t="shared" si="6"/>
        <v>0</v>
      </c>
      <c r="AH24" s="100">
        <f t="shared" si="7"/>
        <v>0</v>
      </c>
      <c r="AI24" s="100">
        <f t="shared" si="8"/>
        <v>0</v>
      </c>
      <c r="AJ24" s="100">
        <f t="shared" si="9"/>
        <v>0</v>
      </c>
    </row>
    <row r="25" spans="1:36" s="30" customFormat="1" ht="15">
      <c r="A25" s="28">
        <v>22</v>
      </c>
      <c r="B25" s="48" t="s">
        <v>352</v>
      </c>
      <c r="C25" s="94" t="s">
        <v>353</v>
      </c>
      <c r="D25" s="28"/>
      <c r="E25" s="48" t="s">
        <v>126</v>
      </c>
      <c r="F25" s="364"/>
      <c r="G25" s="28">
        <v>2</v>
      </c>
      <c r="H25" s="28">
        <v>2</v>
      </c>
      <c r="I25" s="28">
        <v>2</v>
      </c>
      <c r="J25" s="99">
        <v>1575.383</v>
      </c>
      <c r="K25" s="193">
        <v>782</v>
      </c>
      <c r="L25" s="99"/>
      <c r="M25" s="99"/>
      <c r="N25" s="99"/>
      <c r="O25" s="99"/>
      <c r="P25" s="99"/>
      <c r="Q25" s="99"/>
      <c r="R25" s="99"/>
      <c r="S25" s="99"/>
      <c r="T25" s="99"/>
      <c r="U25" s="362">
        <v>793.383</v>
      </c>
      <c r="V25" s="99"/>
      <c r="W25" s="99"/>
      <c r="X25" s="99"/>
      <c r="Y25" s="99"/>
      <c r="Z25" s="99"/>
      <c r="AA25" s="100">
        <f>SUM(LARGE(AB25:AK25,{1,2,3,4,5,6}))</f>
        <v>1575.383</v>
      </c>
      <c r="AB25" s="100">
        <f t="shared" si="1"/>
        <v>782</v>
      </c>
      <c r="AC25" s="100">
        <f t="shared" si="2"/>
        <v>0</v>
      </c>
      <c r="AD25" s="100">
        <f t="shared" si="3"/>
        <v>0</v>
      </c>
      <c r="AE25" s="100">
        <f t="shared" si="4"/>
        <v>793.383</v>
      </c>
      <c r="AF25" s="100">
        <f t="shared" si="5"/>
        <v>0</v>
      </c>
      <c r="AG25" s="100">
        <f t="shared" si="6"/>
        <v>0</v>
      </c>
      <c r="AH25" s="100">
        <f t="shared" si="7"/>
        <v>0</v>
      </c>
      <c r="AI25" s="100">
        <f t="shared" si="8"/>
        <v>0</v>
      </c>
      <c r="AJ25" s="100">
        <f t="shared" si="9"/>
        <v>0</v>
      </c>
    </row>
    <row r="26" spans="1:36" s="30" customFormat="1" ht="15">
      <c r="A26" s="28">
        <v>23</v>
      </c>
      <c r="B26" s="48" t="s">
        <v>357</v>
      </c>
      <c r="C26" s="28" t="s">
        <v>71</v>
      </c>
      <c r="D26" s="28"/>
      <c r="E26" s="48" t="s">
        <v>44</v>
      </c>
      <c r="F26" s="249" t="s">
        <v>579</v>
      </c>
      <c r="G26" s="28">
        <v>2</v>
      </c>
      <c r="H26" s="28">
        <v>2</v>
      </c>
      <c r="I26" s="28">
        <v>2</v>
      </c>
      <c r="J26" s="99">
        <v>1515.765</v>
      </c>
      <c r="K26" s="193">
        <v>750</v>
      </c>
      <c r="L26" s="99"/>
      <c r="M26" s="99"/>
      <c r="N26" s="99"/>
      <c r="O26" s="99"/>
      <c r="P26" s="251">
        <v>765.765</v>
      </c>
      <c r="Q26" s="248"/>
      <c r="R26" s="99"/>
      <c r="S26" s="99"/>
      <c r="T26" s="99"/>
      <c r="U26" s="99"/>
      <c r="V26" s="99"/>
      <c r="W26" s="99"/>
      <c r="X26" s="99"/>
      <c r="Y26" s="99"/>
      <c r="Z26" s="99"/>
      <c r="AA26" s="100">
        <f>SUM(LARGE(AB26:AK26,{1,2,3,4,5,6}))</f>
        <v>1515.7649999999999</v>
      </c>
      <c r="AB26" s="100">
        <f t="shared" si="1"/>
        <v>765.765</v>
      </c>
      <c r="AC26" s="100">
        <f t="shared" si="2"/>
        <v>750</v>
      </c>
      <c r="AD26" s="100">
        <f t="shared" si="3"/>
        <v>0</v>
      </c>
      <c r="AE26" s="100">
        <f t="shared" si="4"/>
        <v>0</v>
      </c>
      <c r="AF26" s="100">
        <f t="shared" si="5"/>
        <v>0</v>
      </c>
      <c r="AG26" s="100">
        <f t="shared" si="6"/>
        <v>0</v>
      </c>
      <c r="AH26" s="100">
        <f t="shared" si="7"/>
        <v>0</v>
      </c>
      <c r="AI26" s="100">
        <f t="shared" si="8"/>
        <v>0</v>
      </c>
      <c r="AJ26" s="100">
        <f t="shared" si="9"/>
        <v>0</v>
      </c>
    </row>
    <row r="27" spans="1:36" s="30" customFormat="1" ht="15">
      <c r="A27" s="28">
        <v>24</v>
      </c>
      <c r="B27" s="48" t="s">
        <v>338</v>
      </c>
      <c r="C27" s="28" t="s">
        <v>339</v>
      </c>
      <c r="D27" s="28"/>
      <c r="E27" s="48" t="s">
        <v>44</v>
      </c>
      <c r="F27" s="247"/>
      <c r="G27" s="28">
        <v>1</v>
      </c>
      <c r="H27" s="28">
        <v>1</v>
      </c>
      <c r="I27" s="28">
        <v>1</v>
      </c>
      <c r="J27" s="99">
        <v>934</v>
      </c>
      <c r="K27" s="193">
        <v>934</v>
      </c>
      <c r="L27" s="99"/>
      <c r="M27" s="99"/>
      <c r="N27" s="99"/>
      <c r="O27" s="99"/>
      <c r="P27" s="99"/>
      <c r="Q27" s="232"/>
      <c r="R27" s="99"/>
      <c r="S27" s="99"/>
      <c r="T27" s="99"/>
      <c r="U27" s="99"/>
      <c r="V27" s="99"/>
      <c r="W27" s="99"/>
      <c r="X27" s="99"/>
      <c r="Y27" s="99"/>
      <c r="Z27" s="99"/>
      <c r="AA27" s="100">
        <f>SUM(LARGE(AB27:AK27,{1,2,3,4,5,6}))</f>
        <v>934</v>
      </c>
      <c r="AB27" s="100">
        <f t="shared" si="1"/>
        <v>934</v>
      </c>
      <c r="AC27" s="100">
        <f t="shared" si="2"/>
        <v>0</v>
      </c>
      <c r="AD27" s="100">
        <f t="shared" si="3"/>
        <v>0</v>
      </c>
      <c r="AE27" s="100">
        <f t="shared" si="4"/>
        <v>0</v>
      </c>
      <c r="AF27" s="100">
        <f t="shared" si="5"/>
        <v>0</v>
      </c>
      <c r="AG27" s="100">
        <f t="shared" si="6"/>
        <v>0</v>
      </c>
      <c r="AH27" s="100">
        <f t="shared" si="7"/>
        <v>0</v>
      </c>
      <c r="AI27" s="100">
        <f t="shared" si="8"/>
        <v>0</v>
      </c>
      <c r="AJ27" s="100">
        <f t="shared" si="9"/>
        <v>0</v>
      </c>
    </row>
    <row r="28" spans="1:36" s="30" customFormat="1" ht="15">
      <c r="A28" s="28">
        <v>25</v>
      </c>
      <c r="B28" s="28" t="s">
        <v>438</v>
      </c>
      <c r="C28" s="28" t="s">
        <v>439</v>
      </c>
      <c r="D28" s="28"/>
      <c r="E28" s="10" t="s">
        <v>440</v>
      </c>
      <c r="F28" s="247"/>
      <c r="G28" s="28">
        <v>1</v>
      </c>
      <c r="H28" s="28">
        <v>1</v>
      </c>
      <c r="I28" s="28">
        <v>1</v>
      </c>
      <c r="J28" s="99">
        <v>933.105</v>
      </c>
      <c r="K28" s="99"/>
      <c r="L28" s="99"/>
      <c r="M28" s="99"/>
      <c r="N28" s="241">
        <v>933.105</v>
      </c>
      <c r="O28" s="99"/>
      <c r="P28" s="99"/>
      <c r="Q28" s="248"/>
      <c r="R28" s="99"/>
      <c r="S28" s="99"/>
      <c r="T28" s="99"/>
      <c r="U28" s="99"/>
      <c r="V28" s="99"/>
      <c r="W28" s="99"/>
      <c r="X28" s="99"/>
      <c r="Y28" s="99"/>
      <c r="Z28" s="99"/>
      <c r="AA28" s="100">
        <f>SUM(LARGE(AB28:AK28,{1,2,3,4,5,6}))</f>
        <v>933.105</v>
      </c>
      <c r="AB28" s="100">
        <f t="shared" si="1"/>
        <v>933.105</v>
      </c>
      <c r="AC28" s="100">
        <f t="shared" si="2"/>
        <v>0</v>
      </c>
      <c r="AD28" s="100">
        <f t="shared" si="3"/>
        <v>0</v>
      </c>
      <c r="AE28" s="100">
        <f t="shared" si="4"/>
        <v>0</v>
      </c>
      <c r="AF28" s="100">
        <f t="shared" si="5"/>
        <v>0</v>
      </c>
      <c r="AG28" s="100">
        <f t="shared" si="6"/>
        <v>0</v>
      </c>
      <c r="AH28" s="100">
        <f t="shared" si="7"/>
        <v>0</v>
      </c>
      <c r="AI28" s="100">
        <f t="shared" si="8"/>
        <v>0</v>
      </c>
      <c r="AJ28" s="100">
        <f t="shared" si="9"/>
        <v>0</v>
      </c>
    </row>
    <row r="29" spans="1:36" s="30" customFormat="1" ht="15">
      <c r="A29" s="28">
        <v>26</v>
      </c>
      <c r="B29" s="28" t="s">
        <v>1120</v>
      </c>
      <c r="C29" s="28" t="s">
        <v>1119</v>
      </c>
      <c r="D29" s="28"/>
      <c r="E29" s="28" t="s">
        <v>1073</v>
      </c>
      <c r="F29" s="28"/>
      <c r="G29" s="28">
        <v>1</v>
      </c>
      <c r="H29" s="28">
        <v>1</v>
      </c>
      <c r="I29" s="28">
        <v>1</v>
      </c>
      <c r="J29" s="99">
        <v>928.005</v>
      </c>
      <c r="K29" s="99"/>
      <c r="L29" s="99"/>
      <c r="M29" s="99"/>
      <c r="N29" s="99"/>
      <c r="O29" s="99"/>
      <c r="P29" s="99"/>
      <c r="Q29" s="2"/>
      <c r="R29" s="99"/>
      <c r="S29" s="99"/>
      <c r="T29" s="99"/>
      <c r="U29" s="99"/>
      <c r="V29" s="99"/>
      <c r="W29" s="99"/>
      <c r="X29" s="99"/>
      <c r="Y29" s="222">
        <v>928.005</v>
      </c>
      <c r="Z29" s="99"/>
      <c r="AA29" s="100">
        <f>SUM(LARGE(AB29:AK29,{1,2,3,4,5,6}))</f>
        <v>928.005</v>
      </c>
      <c r="AB29" s="100">
        <f t="shared" si="1"/>
        <v>0</v>
      </c>
      <c r="AC29" s="100">
        <f t="shared" si="2"/>
        <v>0</v>
      </c>
      <c r="AD29" s="100">
        <f t="shared" si="3"/>
        <v>0</v>
      </c>
      <c r="AE29" s="100">
        <f t="shared" si="4"/>
        <v>928.005</v>
      </c>
      <c r="AF29" s="100">
        <f t="shared" si="5"/>
        <v>0</v>
      </c>
      <c r="AG29" s="100">
        <f t="shared" si="6"/>
        <v>0</v>
      </c>
      <c r="AH29" s="100">
        <f t="shared" si="7"/>
        <v>0</v>
      </c>
      <c r="AI29" s="100">
        <f t="shared" si="8"/>
        <v>0</v>
      </c>
      <c r="AJ29" s="100">
        <f t="shared" si="9"/>
        <v>0</v>
      </c>
    </row>
    <row r="30" spans="1:36" s="30" customFormat="1" ht="15">
      <c r="A30" s="28">
        <v>27</v>
      </c>
      <c r="B30" s="96" t="s">
        <v>571</v>
      </c>
      <c r="C30" s="96" t="s">
        <v>572</v>
      </c>
      <c r="D30" s="28"/>
      <c r="E30" s="69"/>
      <c r="F30" s="249" t="s">
        <v>573</v>
      </c>
      <c r="G30" s="28">
        <v>1</v>
      </c>
      <c r="H30" s="28">
        <v>1</v>
      </c>
      <c r="I30" s="28">
        <v>1</v>
      </c>
      <c r="J30" s="99">
        <v>907.473</v>
      </c>
      <c r="K30" s="99"/>
      <c r="L30" s="99"/>
      <c r="M30" s="99"/>
      <c r="N30" s="99"/>
      <c r="O30" s="99"/>
      <c r="P30" s="251">
        <v>907.473</v>
      </c>
      <c r="Q30" s="2"/>
      <c r="R30" s="99"/>
      <c r="S30" s="99"/>
      <c r="T30" s="99"/>
      <c r="U30" s="99"/>
      <c r="V30" s="99"/>
      <c r="W30" s="99"/>
      <c r="X30" s="99"/>
      <c r="Y30" s="99"/>
      <c r="Z30" s="99"/>
      <c r="AA30" s="100">
        <f>SUM(LARGE(AB30:AK30,{1,2,3,4,5,6}))</f>
        <v>907.473</v>
      </c>
      <c r="AB30" s="100">
        <f t="shared" si="1"/>
        <v>907.473</v>
      </c>
      <c r="AC30" s="100">
        <f t="shared" si="2"/>
        <v>0</v>
      </c>
      <c r="AD30" s="100">
        <f t="shared" si="3"/>
        <v>0</v>
      </c>
      <c r="AE30" s="100">
        <f t="shared" si="4"/>
        <v>0</v>
      </c>
      <c r="AF30" s="100">
        <f t="shared" si="5"/>
        <v>0</v>
      </c>
      <c r="AG30" s="100">
        <f t="shared" si="6"/>
        <v>0</v>
      </c>
      <c r="AH30" s="100">
        <f t="shared" si="7"/>
        <v>0</v>
      </c>
      <c r="AI30" s="100">
        <f t="shared" si="8"/>
        <v>0</v>
      </c>
      <c r="AJ30" s="100">
        <f t="shared" si="9"/>
        <v>0</v>
      </c>
    </row>
    <row r="31" spans="1:36" s="30" customFormat="1" ht="15">
      <c r="A31" s="28">
        <v>28</v>
      </c>
      <c r="B31" s="28" t="s">
        <v>443</v>
      </c>
      <c r="C31" s="28" t="s">
        <v>444</v>
      </c>
      <c r="D31" s="28"/>
      <c r="E31" s="69" t="s">
        <v>445</v>
      </c>
      <c r="F31" s="247"/>
      <c r="G31" s="28">
        <v>1</v>
      </c>
      <c r="H31" s="28">
        <v>1</v>
      </c>
      <c r="I31" s="28">
        <v>1</v>
      </c>
      <c r="J31" s="99">
        <v>899.174</v>
      </c>
      <c r="K31" s="99" t="s">
        <v>38</v>
      </c>
      <c r="L31" s="99"/>
      <c r="M31" s="99"/>
      <c r="N31" s="241">
        <v>899.174</v>
      </c>
      <c r="O31" s="99"/>
      <c r="P31" s="99"/>
      <c r="Q31" s="248"/>
      <c r="R31" s="99"/>
      <c r="S31" s="99"/>
      <c r="T31" s="99"/>
      <c r="U31" s="99"/>
      <c r="V31" s="99"/>
      <c r="W31" s="99"/>
      <c r="X31" s="99"/>
      <c r="Y31" s="99"/>
      <c r="Z31" s="99"/>
      <c r="AA31" s="100">
        <f>SUM(LARGE(AB31:AK31,{1,2,3,4,5,6}))</f>
        <v>899.174</v>
      </c>
      <c r="AB31" s="100">
        <f t="shared" si="1"/>
        <v>899.174</v>
      </c>
      <c r="AC31" s="100">
        <f t="shared" si="2"/>
        <v>0</v>
      </c>
      <c r="AD31" s="100">
        <f t="shared" si="3"/>
        <v>0</v>
      </c>
      <c r="AE31" s="100">
        <f t="shared" si="4"/>
        <v>0</v>
      </c>
      <c r="AF31" s="100">
        <f t="shared" si="5"/>
        <v>0</v>
      </c>
      <c r="AG31" s="100">
        <f t="shared" si="6"/>
        <v>0</v>
      </c>
      <c r="AH31" s="100">
        <f t="shared" si="7"/>
        <v>0</v>
      </c>
      <c r="AI31" s="100">
        <f t="shared" si="8"/>
        <v>0</v>
      </c>
      <c r="AJ31" s="100">
        <f t="shared" si="9"/>
        <v>0</v>
      </c>
    </row>
    <row r="32" spans="1:36" s="30" customFormat="1" ht="15">
      <c r="A32" s="28">
        <v>29</v>
      </c>
      <c r="B32" s="96" t="s">
        <v>449</v>
      </c>
      <c r="C32" s="96" t="s">
        <v>450</v>
      </c>
      <c r="D32" s="28"/>
      <c r="E32" s="96" t="s">
        <v>451</v>
      </c>
      <c r="F32" s="348"/>
      <c r="G32" s="28">
        <v>1</v>
      </c>
      <c r="H32" s="28">
        <v>1</v>
      </c>
      <c r="I32" s="28">
        <v>1</v>
      </c>
      <c r="J32" s="99">
        <v>864.865</v>
      </c>
      <c r="K32" s="99"/>
      <c r="L32" s="99"/>
      <c r="M32" s="99"/>
      <c r="N32" s="241">
        <v>864.865</v>
      </c>
      <c r="O32" s="99"/>
      <c r="P32" s="99"/>
      <c r="Q32" s="233"/>
      <c r="R32" s="99"/>
      <c r="S32" s="99"/>
      <c r="T32" s="99"/>
      <c r="U32" s="99"/>
      <c r="V32" s="99"/>
      <c r="W32" s="99"/>
      <c r="X32" s="99"/>
      <c r="Y32" s="99"/>
      <c r="Z32" s="99"/>
      <c r="AA32" s="100">
        <f>SUM(LARGE(AB32:AK32,{1,2,3,4,5,6}))</f>
        <v>864.865</v>
      </c>
      <c r="AB32" s="100">
        <f t="shared" si="1"/>
        <v>864.865</v>
      </c>
      <c r="AC32" s="100">
        <f t="shared" si="2"/>
        <v>0</v>
      </c>
      <c r="AD32" s="100">
        <f t="shared" si="3"/>
        <v>0</v>
      </c>
      <c r="AE32" s="100">
        <f t="shared" si="4"/>
        <v>0</v>
      </c>
      <c r="AF32" s="100">
        <f t="shared" si="5"/>
        <v>0</v>
      </c>
      <c r="AG32" s="100">
        <f t="shared" si="6"/>
        <v>0</v>
      </c>
      <c r="AH32" s="100">
        <f t="shared" si="7"/>
        <v>0</v>
      </c>
      <c r="AI32" s="100">
        <f t="shared" si="8"/>
        <v>0</v>
      </c>
      <c r="AJ32" s="100">
        <f t="shared" si="9"/>
        <v>0</v>
      </c>
    </row>
    <row r="33" spans="1:36" s="30" customFormat="1" ht="15">
      <c r="A33" s="28">
        <v>30</v>
      </c>
      <c r="B33" s="48" t="s">
        <v>206</v>
      </c>
      <c r="C33" s="28" t="s">
        <v>75</v>
      </c>
      <c r="D33" s="28"/>
      <c r="E33" s="48" t="s">
        <v>88</v>
      </c>
      <c r="F33" s="247"/>
      <c r="G33" s="28">
        <v>1</v>
      </c>
      <c r="H33" s="28">
        <v>1</v>
      </c>
      <c r="I33" s="28">
        <v>1</v>
      </c>
      <c r="J33" s="99">
        <v>852</v>
      </c>
      <c r="K33" s="193">
        <v>852</v>
      </c>
      <c r="L33" s="99"/>
      <c r="M33" s="99"/>
      <c r="N33" s="99"/>
      <c r="O33" s="99"/>
      <c r="P33" s="99"/>
      <c r="Q33" s="232"/>
      <c r="R33" s="99"/>
      <c r="S33" s="99"/>
      <c r="T33" s="99"/>
      <c r="U33" s="99"/>
      <c r="V33" s="99"/>
      <c r="W33" s="99"/>
      <c r="X33" s="99"/>
      <c r="Y33" s="99"/>
      <c r="Z33" s="99"/>
      <c r="AA33" s="100">
        <f>SUM(LARGE(AB33:AK33,{1,2,3,4,5,6}))</f>
        <v>852</v>
      </c>
      <c r="AB33" s="100">
        <f t="shared" si="1"/>
        <v>852</v>
      </c>
      <c r="AC33" s="100">
        <f t="shared" si="2"/>
        <v>0</v>
      </c>
      <c r="AD33" s="100">
        <f t="shared" si="3"/>
        <v>0</v>
      </c>
      <c r="AE33" s="100">
        <f t="shared" si="4"/>
        <v>0</v>
      </c>
      <c r="AF33" s="100">
        <f t="shared" si="5"/>
        <v>0</v>
      </c>
      <c r="AG33" s="100">
        <f t="shared" si="6"/>
        <v>0</v>
      </c>
      <c r="AH33" s="100">
        <f t="shared" si="7"/>
        <v>0</v>
      </c>
      <c r="AI33" s="100">
        <f t="shared" si="8"/>
        <v>0</v>
      </c>
      <c r="AJ33" s="100">
        <f t="shared" si="9"/>
        <v>0</v>
      </c>
    </row>
    <row r="34" spans="1:36" s="30" customFormat="1" ht="15">
      <c r="A34" s="28">
        <v>31</v>
      </c>
      <c r="B34" s="28" t="s">
        <v>923</v>
      </c>
      <c r="C34" s="28" t="s">
        <v>924</v>
      </c>
      <c r="D34" s="28"/>
      <c r="E34" s="28"/>
      <c r="F34" s="247"/>
      <c r="G34" s="28">
        <v>1</v>
      </c>
      <c r="H34" s="28">
        <v>1</v>
      </c>
      <c r="I34" s="28">
        <v>1</v>
      </c>
      <c r="J34" s="99">
        <v>846.93</v>
      </c>
      <c r="K34" s="99"/>
      <c r="L34" s="327">
        <v>846.93</v>
      </c>
      <c r="M34" s="99"/>
      <c r="N34" s="99"/>
      <c r="O34" s="99"/>
      <c r="P34" s="99"/>
      <c r="Q34" s="2"/>
      <c r="R34" s="99"/>
      <c r="S34" s="99"/>
      <c r="T34" s="99"/>
      <c r="U34" s="99"/>
      <c r="V34" s="99"/>
      <c r="W34" s="99"/>
      <c r="X34" s="99"/>
      <c r="Y34" s="99"/>
      <c r="Z34" s="99"/>
      <c r="AA34" s="100">
        <f>SUM(LARGE(AB34:AK34,{1,2,3,4,5,6}))</f>
        <v>846.93</v>
      </c>
      <c r="AB34" s="100">
        <f t="shared" si="1"/>
        <v>846.93</v>
      </c>
      <c r="AC34" s="100">
        <f t="shared" si="2"/>
        <v>0</v>
      </c>
      <c r="AD34" s="100">
        <f t="shared" si="3"/>
        <v>0</v>
      </c>
      <c r="AE34" s="100">
        <f t="shared" si="4"/>
        <v>0</v>
      </c>
      <c r="AF34" s="100">
        <f t="shared" si="5"/>
        <v>0</v>
      </c>
      <c r="AG34" s="100">
        <f t="shared" si="6"/>
        <v>0</v>
      </c>
      <c r="AH34" s="100">
        <f t="shared" si="7"/>
        <v>0</v>
      </c>
      <c r="AI34" s="100">
        <f t="shared" si="8"/>
        <v>0</v>
      </c>
      <c r="AJ34" s="100">
        <f t="shared" si="9"/>
        <v>0</v>
      </c>
    </row>
    <row r="35" spans="1:36" s="30" customFormat="1" ht="15">
      <c r="A35" s="28">
        <v>32</v>
      </c>
      <c r="B35" s="48" t="s">
        <v>67</v>
      </c>
      <c r="C35" s="28" t="s">
        <v>347</v>
      </c>
      <c r="D35" s="28"/>
      <c r="E35" s="48" t="s">
        <v>333</v>
      </c>
      <c r="F35" s="28"/>
      <c r="G35" s="28">
        <v>1</v>
      </c>
      <c r="H35" s="28">
        <v>1</v>
      </c>
      <c r="I35" s="28">
        <v>1</v>
      </c>
      <c r="J35" s="99">
        <v>846</v>
      </c>
      <c r="K35" s="193">
        <v>846</v>
      </c>
      <c r="L35" s="99"/>
      <c r="M35" s="99"/>
      <c r="N35" s="99"/>
      <c r="O35" s="99"/>
      <c r="P35" s="99"/>
      <c r="Q35" s="232"/>
      <c r="R35" s="99"/>
      <c r="S35" s="99"/>
      <c r="T35" s="99"/>
      <c r="U35" s="99"/>
      <c r="V35" s="99"/>
      <c r="W35" s="99"/>
      <c r="X35" s="99"/>
      <c r="Y35" s="99"/>
      <c r="Z35" s="99"/>
      <c r="AA35" s="100">
        <f>SUM(LARGE(AB35:AK35,{1,2,3,4,5,6}))</f>
        <v>846</v>
      </c>
      <c r="AB35" s="100">
        <f t="shared" si="1"/>
        <v>846</v>
      </c>
      <c r="AC35" s="100">
        <f t="shared" si="2"/>
        <v>0</v>
      </c>
      <c r="AD35" s="100">
        <f t="shared" si="3"/>
        <v>0</v>
      </c>
      <c r="AE35" s="100">
        <f t="shared" si="4"/>
        <v>0</v>
      </c>
      <c r="AF35" s="100">
        <f t="shared" si="5"/>
        <v>0</v>
      </c>
      <c r="AG35" s="100">
        <f t="shared" si="6"/>
        <v>0</v>
      </c>
      <c r="AH35" s="100">
        <f t="shared" si="7"/>
        <v>0</v>
      </c>
      <c r="AI35" s="100">
        <f t="shared" si="8"/>
        <v>0</v>
      </c>
      <c r="AJ35" s="100">
        <f t="shared" si="9"/>
        <v>0</v>
      </c>
    </row>
    <row r="36" spans="1:36" s="30" customFormat="1" ht="15">
      <c r="A36" s="28">
        <v>33</v>
      </c>
      <c r="B36" s="28" t="s">
        <v>1026</v>
      </c>
      <c r="C36" s="28" t="s">
        <v>1027</v>
      </c>
      <c r="D36" s="28"/>
      <c r="E36" s="28"/>
      <c r="F36" s="28"/>
      <c r="G36" s="28">
        <v>1</v>
      </c>
      <c r="H36" s="28">
        <v>1</v>
      </c>
      <c r="I36" s="28">
        <v>1</v>
      </c>
      <c r="J36" s="99">
        <v>845.932</v>
      </c>
      <c r="K36" s="99"/>
      <c r="L36" s="99"/>
      <c r="M36" s="99"/>
      <c r="N36" s="99"/>
      <c r="O36" s="99"/>
      <c r="P36" s="99"/>
      <c r="Q36" s="2"/>
      <c r="R36" s="99"/>
      <c r="S36" s="99"/>
      <c r="T36" s="99"/>
      <c r="U36" s="362">
        <v>845.932</v>
      </c>
      <c r="V36" s="99"/>
      <c r="W36" s="99"/>
      <c r="X36" s="99"/>
      <c r="Y36" s="99"/>
      <c r="Z36" s="99"/>
      <c r="AA36" s="100">
        <f>SUM(LARGE(AB36:AK36,{1,2,3,4,5,6}))</f>
        <v>845.932</v>
      </c>
      <c r="AB36" s="100">
        <f aca="true" t="shared" si="10" ref="AB36:AB67">+IF(COUNT($K36:$S36)&gt;0,LARGE($K36:$S36,1),0)</f>
        <v>0</v>
      </c>
      <c r="AC36" s="100">
        <f aca="true" t="shared" si="11" ref="AC36:AC67">+IF(COUNT($K36:$S36)&gt;1,LARGE($K36:$S36,2),0)</f>
        <v>0</v>
      </c>
      <c r="AD36" s="100">
        <f aca="true" t="shared" si="12" ref="AD36:AD67">+IF(COUNT($K36:$S36)&gt;2,LARGE($K36:$S36,3),0)</f>
        <v>0</v>
      </c>
      <c r="AE36" s="100">
        <f aca="true" t="shared" si="13" ref="AE36:AE71">+IF(COUNT($T36:$Y36)&gt;0,LARGE($T36:$Y36,1),0)</f>
        <v>845.932</v>
      </c>
      <c r="AF36" s="100">
        <f aca="true" t="shared" si="14" ref="AF36:AF71">+IF(COUNT($T36:$Y36)&gt;1,LARGE($T36:$Y36,2),0)</f>
        <v>0</v>
      </c>
      <c r="AG36" s="100">
        <f aca="true" t="shared" si="15" ref="AG36:AG71">+IF(COUNT($T36:$Y36)&gt;2,LARGE($T36:$Y36,3),0)</f>
        <v>0</v>
      </c>
      <c r="AH36" s="100">
        <f aca="true" t="shared" si="16" ref="AH36:AH71">+IF(COUNT($T36:$Y36)&gt;3,LARGE($T36:$Y36,4),0)</f>
        <v>0</v>
      </c>
      <c r="AI36" s="100">
        <f aca="true" t="shared" si="17" ref="AI36:AI71">+IF(COUNT($T36:$Y36)&gt;4,LARGE($T36:$Y36,5),0)</f>
        <v>0</v>
      </c>
      <c r="AJ36" s="100">
        <f aca="true" t="shared" si="18" ref="AJ36:AJ71">+IF(COUNT($T36:$Y36)&gt;5,LARGE($T36:$Y36,6),0)</f>
        <v>0</v>
      </c>
    </row>
    <row r="37" spans="1:36" s="30" customFormat="1" ht="15">
      <c r="A37" s="28">
        <v>34</v>
      </c>
      <c r="B37" s="96" t="s">
        <v>453</v>
      </c>
      <c r="C37" s="96" t="s">
        <v>454</v>
      </c>
      <c r="D37" s="28"/>
      <c r="E37" s="28" t="s">
        <v>38</v>
      </c>
      <c r="F37" s="153"/>
      <c r="G37" s="28">
        <v>1</v>
      </c>
      <c r="H37" s="28">
        <v>1</v>
      </c>
      <c r="I37" s="28">
        <v>1</v>
      </c>
      <c r="J37" s="99">
        <v>833.078</v>
      </c>
      <c r="K37" s="99"/>
      <c r="L37" s="99"/>
      <c r="M37" s="99"/>
      <c r="N37" s="241">
        <v>833.078</v>
      </c>
      <c r="O37" s="99"/>
      <c r="P37" s="99"/>
      <c r="Q37" s="2"/>
      <c r="R37" s="99"/>
      <c r="S37" s="99"/>
      <c r="T37" s="99"/>
      <c r="U37" s="99"/>
      <c r="V37" s="99"/>
      <c r="W37" s="99"/>
      <c r="X37" s="99"/>
      <c r="Y37" s="99"/>
      <c r="Z37" s="99"/>
      <c r="AA37" s="100">
        <f>SUM(LARGE(AB37:AK37,{1,2,3,4,5,6}))</f>
        <v>833.078</v>
      </c>
      <c r="AB37" s="100">
        <f t="shared" si="10"/>
        <v>833.078</v>
      </c>
      <c r="AC37" s="100">
        <f t="shared" si="11"/>
        <v>0</v>
      </c>
      <c r="AD37" s="100">
        <f t="shared" si="12"/>
        <v>0</v>
      </c>
      <c r="AE37" s="100">
        <f t="shared" si="13"/>
        <v>0</v>
      </c>
      <c r="AF37" s="100">
        <f t="shared" si="14"/>
        <v>0</v>
      </c>
      <c r="AG37" s="100">
        <f t="shared" si="15"/>
        <v>0</v>
      </c>
      <c r="AH37" s="100">
        <f t="shared" si="16"/>
        <v>0</v>
      </c>
      <c r="AI37" s="100">
        <f t="shared" si="17"/>
        <v>0</v>
      </c>
      <c r="AJ37" s="100">
        <f t="shared" si="18"/>
        <v>0</v>
      </c>
    </row>
    <row r="38" spans="1:36" s="30" customFormat="1" ht="15">
      <c r="A38" s="28">
        <v>35</v>
      </c>
      <c r="B38" s="96" t="s">
        <v>455</v>
      </c>
      <c r="C38" s="96" t="s">
        <v>456</v>
      </c>
      <c r="D38" s="28"/>
      <c r="E38" s="28" t="s">
        <v>457</v>
      </c>
      <c r="F38" s="394"/>
      <c r="G38" s="28">
        <v>1</v>
      </c>
      <c r="H38" s="28">
        <v>1</v>
      </c>
      <c r="I38" s="28">
        <v>1</v>
      </c>
      <c r="J38" s="99">
        <v>831.804</v>
      </c>
      <c r="K38" s="99"/>
      <c r="L38" s="99"/>
      <c r="M38" s="99"/>
      <c r="N38" s="241">
        <v>831.804</v>
      </c>
      <c r="O38" s="99"/>
      <c r="P38" s="99"/>
      <c r="Q38" s="2"/>
      <c r="R38" s="99"/>
      <c r="S38" s="99"/>
      <c r="T38" s="99"/>
      <c r="U38" s="99"/>
      <c r="V38" s="99"/>
      <c r="W38" s="99"/>
      <c r="X38" s="99"/>
      <c r="Y38" s="99"/>
      <c r="Z38" s="99"/>
      <c r="AA38" s="100">
        <f>SUM(LARGE(AB38:AK38,{1,2,3,4,5,6}))</f>
        <v>831.804</v>
      </c>
      <c r="AB38" s="100">
        <f t="shared" si="10"/>
        <v>831.804</v>
      </c>
      <c r="AC38" s="100">
        <f t="shared" si="11"/>
        <v>0</v>
      </c>
      <c r="AD38" s="100">
        <f t="shared" si="12"/>
        <v>0</v>
      </c>
      <c r="AE38" s="100">
        <f t="shared" si="13"/>
        <v>0</v>
      </c>
      <c r="AF38" s="100">
        <f t="shared" si="14"/>
        <v>0</v>
      </c>
      <c r="AG38" s="100">
        <f t="shared" si="15"/>
        <v>0</v>
      </c>
      <c r="AH38" s="100">
        <f t="shared" si="16"/>
        <v>0</v>
      </c>
      <c r="AI38" s="100">
        <f t="shared" si="17"/>
        <v>0</v>
      </c>
      <c r="AJ38" s="100">
        <f t="shared" si="18"/>
        <v>0</v>
      </c>
    </row>
    <row r="39" spans="1:36" s="30" customFormat="1" ht="15">
      <c r="A39" s="28">
        <v>36</v>
      </c>
      <c r="B39" s="96" t="s">
        <v>575</v>
      </c>
      <c r="C39" s="96" t="s">
        <v>576</v>
      </c>
      <c r="D39" s="28"/>
      <c r="E39" s="28"/>
      <c r="F39" s="28"/>
      <c r="G39" s="28">
        <v>1</v>
      </c>
      <c r="H39" s="28">
        <v>1</v>
      </c>
      <c r="I39" s="28">
        <v>1</v>
      </c>
      <c r="J39" s="99">
        <v>826.58</v>
      </c>
      <c r="K39" s="99"/>
      <c r="L39" s="99"/>
      <c r="M39" s="99"/>
      <c r="N39" s="99"/>
      <c r="O39" s="99"/>
      <c r="P39" s="251">
        <v>826.58</v>
      </c>
      <c r="Q39" s="2"/>
      <c r="R39" s="99"/>
      <c r="S39" s="99"/>
      <c r="T39" s="99"/>
      <c r="U39" s="99"/>
      <c r="V39" s="99"/>
      <c r="W39" s="99"/>
      <c r="X39" s="99"/>
      <c r="Y39" s="99"/>
      <c r="Z39" s="99"/>
      <c r="AA39" s="100">
        <f>SUM(LARGE(AB39:AK39,{1,2,3,4,5,6}))</f>
        <v>826.58</v>
      </c>
      <c r="AB39" s="100">
        <f t="shared" si="10"/>
        <v>826.58</v>
      </c>
      <c r="AC39" s="100">
        <f t="shared" si="11"/>
        <v>0</v>
      </c>
      <c r="AD39" s="100">
        <f t="shared" si="12"/>
        <v>0</v>
      </c>
      <c r="AE39" s="100">
        <f t="shared" si="13"/>
        <v>0</v>
      </c>
      <c r="AF39" s="100">
        <f t="shared" si="14"/>
        <v>0</v>
      </c>
      <c r="AG39" s="100">
        <f t="shared" si="15"/>
        <v>0</v>
      </c>
      <c r="AH39" s="100">
        <f t="shared" si="16"/>
        <v>0</v>
      </c>
      <c r="AI39" s="100">
        <f t="shared" si="17"/>
        <v>0</v>
      </c>
      <c r="AJ39" s="100">
        <f t="shared" si="18"/>
        <v>0</v>
      </c>
    </row>
    <row r="40" spans="1:36" s="30" customFormat="1" ht="15">
      <c r="A40" s="28">
        <v>37</v>
      </c>
      <c r="B40" s="28" t="s">
        <v>652</v>
      </c>
      <c r="C40" s="28" t="s">
        <v>941</v>
      </c>
      <c r="D40" s="28"/>
      <c r="E40" s="28" t="s">
        <v>687</v>
      </c>
      <c r="F40" s="28"/>
      <c r="G40" s="28">
        <v>1</v>
      </c>
      <c r="H40" s="28">
        <v>1</v>
      </c>
      <c r="I40" s="28">
        <v>1</v>
      </c>
      <c r="J40" s="99">
        <v>808.672</v>
      </c>
      <c r="K40" s="99"/>
      <c r="L40" s="99"/>
      <c r="M40" s="99"/>
      <c r="N40" s="99"/>
      <c r="O40" s="99"/>
      <c r="P40" s="99"/>
      <c r="Q40" s="2"/>
      <c r="R40" s="99"/>
      <c r="S40" s="99"/>
      <c r="T40" s="99"/>
      <c r="U40" s="362">
        <v>808.672</v>
      </c>
      <c r="V40" s="99"/>
      <c r="W40" s="99"/>
      <c r="X40" s="99"/>
      <c r="Y40" s="99"/>
      <c r="Z40" s="99"/>
      <c r="AA40" s="100">
        <f>SUM(LARGE(AB40:AK40,{1,2,3,4,5,6}))</f>
        <v>808.672</v>
      </c>
      <c r="AB40" s="100">
        <f t="shared" si="10"/>
        <v>0</v>
      </c>
      <c r="AC40" s="100">
        <f t="shared" si="11"/>
        <v>0</v>
      </c>
      <c r="AD40" s="100">
        <f t="shared" si="12"/>
        <v>0</v>
      </c>
      <c r="AE40" s="100">
        <f t="shared" si="13"/>
        <v>808.672</v>
      </c>
      <c r="AF40" s="100">
        <f t="shared" si="14"/>
        <v>0</v>
      </c>
      <c r="AG40" s="100">
        <f t="shared" si="15"/>
        <v>0</v>
      </c>
      <c r="AH40" s="100">
        <f t="shared" si="16"/>
        <v>0</v>
      </c>
      <c r="AI40" s="100">
        <f t="shared" si="17"/>
        <v>0</v>
      </c>
      <c r="AJ40" s="100">
        <f t="shared" si="18"/>
        <v>0</v>
      </c>
    </row>
    <row r="41" spans="1:36" s="30" customFormat="1" ht="15">
      <c r="A41" s="28">
        <v>38</v>
      </c>
      <c r="B41" s="28" t="s">
        <v>577</v>
      </c>
      <c r="C41" s="28" t="s">
        <v>578</v>
      </c>
      <c r="D41" s="28"/>
      <c r="E41" s="28" t="s">
        <v>38</v>
      </c>
      <c r="F41" s="28"/>
      <c r="G41" s="28">
        <v>1</v>
      </c>
      <c r="H41" s="28">
        <v>1</v>
      </c>
      <c r="I41" s="28">
        <v>1</v>
      </c>
      <c r="J41" s="99">
        <v>804.416</v>
      </c>
      <c r="K41" s="99"/>
      <c r="L41" s="99"/>
      <c r="M41" s="99"/>
      <c r="N41" s="99"/>
      <c r="O41" s="99"/>
      <c r="P41" s="251">
        <v>804.416</v>
      </c>
      <c r="Q41" s="2"/>
      <c r="R41" s="99"/>
      <c r="S41" s="99"/>
      <c r="T41" s="99"/>
      <c r="U41" s="99"/>
      <c r="V41" s="99"/>
      <c r="W41" s="99"/>
      <c r="X41" s="99"/>
      <c r="Y41" s="99"/>
      <c r="Z41" s="99"/>
      <c r="AA41" s="100">
        <f>SUM(LARGE(AB41:AK41,{1,2,3,4,5,6}))</f>
        <v>804.416</v>
      </c>
      <c r="AB41" s="100">
        <f t="shared" si="10"/>
        <v>804.416</v>
      </c>
      <c r="AC41" s="100">
        <f t="shared" si="11"/>
        <v>0</v>
      </c>
      <c r="AD41" s="100">
        <f t="shared" si="12"/>
        <v>0</v>
      </c>
      <c r="AE41" s="100">
        <f t="shared" si="13"/>
        <v>0</v>
      </c>
      <c r="AF41" s="100">
        <f t="shared" si="14"/>
        <v>0</v>
      </c>
      <c r="AG41" s="100">
        <f t="shared" si="15"/>
        <v>0</v>
      </c>
      <c r="AH41" s="100">
        <f t="shared" si="16"/>
        <v>0</v>
      </c>
      <c r="AI41" s="100">
        <f t="shared" si="17"/>
        <v>0</v>
      </c>
      <c r="AJ41" s="100">
        <f t="shared" si="18"/>
        <v>0</v>
      </c>
    </row>
    <row r="42" spans="1:36" s="30" customFormat="1" ht="15">
      <c r="A42" s="28">
        <v>39</v>
      </c>
      <c r="B42" s="96" t="s">
        <v>461</v>
      </c>
      <c r="C42" s="96" t="s">
        <v>462</v>
      </c>
      <c r="D42" s="28"/>
      <c r="E42" s="28"/>
      <c r="F42" s="28"/>
      <c r="G42" s="28">
        <v>1</v>
      </c>
      <c r="H42" s="28">
        <v>1</v>
      </c>
      <c r="I42" s="28">
        <v>1</v>
      </c>
      <c r="J42" s="99">
        <v>794.161</v>
      </c>
      <c r="K42" s="99"/>
      <c r="L42" s="99"/>
      <c r="M42" s="99"/>
      <c r="N42" s="241">
        <v>794.161</v>
      </c>
      <c r="O42" s="99"/>
      <c r="P42" s="99"/>
      <c r="Q42" s="2"/>
      <c r="R42" s="99"/>
      <c r="S42" s="99"/>
      <c r="T42" s="99"/>
      <c r="U42" s="99"/>
      <c r="V42" s="99"/>
      <c r="W42" s="99"/>
      <c r="X42" s="99"/>
      <c r="Y42" s="99"/>
      <c r="Z42" s="99"/>
      <c r="AA42" s="100">
        <f>SUM(LARGE(AB42:AK42,{1,2,3,4,5,6}))</f>
        <v>794.161</v>
      </c>
      <c r="AB42" s="100">
        <f t="shared" si="10"/>
        <v>794.161</v>
      </c>
      <c r="AC42" s="100">
        <f t="shared" si="11"/>
        <v>0</v>
      </c>
      <c r="AD42" s="100">
        <f t="shared" si="12"/>
        <v>0</v>
      </c>
      <c r="AE42" s="100">
        <f t="shared" si="13"/>
        <v>0</v>
      </c>
      <c r="AF42" s="100">
        <f t="shared" si="14"/>
        <v>0</v>
      </c>
      <c r="AG42" s="100">
        <f t="shared" si="15"/>
        <v>0</v>
      </c>
      <c r="AH42" s="100">
        <f t="shared" si="16"/>
        <v>0</v>
      </c>
      <c r="AI42" s="100">
        <f t="shared" si="17"/>
        <v>0</v>
      </c>
      <c r="AJ42" s="100">
        <f t="shared" si="18"/>
        <v>0</v>
      </c>
    </row>
    <row r="43" spans="1:36" s="30" customFormat="1" ht="15">
      <c r="A43" s="28">
        <v>40</v>
      </c>
      <c r="B43" s="28" t="s">
        <v>466</v>
      </c>
      <c r="C43" s="28" t="s">
        <v>70</v>
      </c>
      <c r="D43" s="28"/>
      <c r="E43" s="28" t="s">
        <v>465</v>
      </c>
      <c r="F43" s="393"/>
      <c r="G43" s="28">
        <v>1</v>
      </c>
      <c r="H43" s="28">
        <v>1</v>
      </c>
      <c r="I43" s="28">
        <v>1</v>
      </c>
      <c r="J43" s="99">
        <v>783.682</v>
      </c>
      <c r="K43" s="99"/>
      <c r="L43" s="99"/>
      <c r="M43" s="99"/>
      <c r="N43" s="241">
        <v>783.682</v>
      </c>
      <c r="O43" s="99"/>
      <c r="P43" s="99"/>
      <c r="Q43" s="2"/>
      <c r="R43" s="99"/>
      <c r="S43" s="99"/>
      <c r="T43" s="99"/>
      <c r="U43" s="99"/>
      <c r="V43" s="99"/>
      <c r="W43" s="99"/>
      <c r="X43" s="99"/>
      <c r="Y43" s="99"/>
      <c r="Z43" s="99"/>
      <c r="AA43" s="100">
        <f>SUM(LARGE(AB43:AK43,{1,2,3,4,5,6}))</f>
        <v>783.682</v>
      </c>
      <c r="AB43" s="100">
        <f t="shared" si="10"/>
        <v>783.682</v>
      </c>
      <c r="AC43" s="100">
        <f t="shared" si="11"/>
        <v>0</v>
      </c>
      <c r="AD43" s="100">
        <f t="shared" si="12"/>
        <v>0</v>
      </c>
      <c r="AE43" s="100">
        <f t="shared" si="13"/>
        <v>0</v>
      </c>
      <c r="AF43" s="100">
        <f t="shared" si="14"/>
        <v>0</v>
      </c>
      <c r="AG43" s="100">
        <f t="shared" si="15"/>
        <v>0</v>
      </c>
      <c r="AH43" s="100">
        <f t="shared" si="16"/>
        <v>0</v>
      </c>
      <c r="AI43" s="100">
        <f t="shared" si="17"/>
        <v>0</v>
      </c>
      <c r="AJ43" s="100">
        <f t="shared" si="18"/>
        <v>0</v>
      </c>
    </row>
    <row r="44" spans="1:36" s="30" customFormat="1" ht="15">
      <c r="A44" s="28">
        <v>41</v>
      </c>
      <c r="B44" s="48" t="s">
        <v>354</v>
      </c>
      <c r="C44" s="25" t="s">
        <v>68</v>
      </c>
      <c r="D44" s="28"/>
      <c r="E44" s="48" t="s">
        <v>48</v>
      </c>
      <c r="F44" s="25"/>
      <c r="G44" s="28">
        <v>1</v>
      </c>
      <c r="H44" s="28">
        <v>1</v>
      </c>
      <c r="I44" s="28">
        <v>1</v>
      </c>
      <c r="J44" s="99">
        <v>774</v>
      </c>
      <c r="K44" s="193">
        <v>774</v>
      </c>
      <c r="L44" s="99"/>
      <c r="M44" s="99"/>
      <c r="N44" s="99"/>
      <c r="O44" s="99"/>
      <c r="P44" s="99"/>
      <c r="Q44" s="232"/>
      <c r="R44" s="99"/>
      <c r="S44" s="99"/>
      <c r="T44" s="99"/>
      <c r="U44" s="99"/>
      <c r="V44" s="99"/>
      <c r="W44" s="99"/>
      <c r="X44" s="99"/>
      <c r="Y44" s="99"/>
      <c r="Z44" s="99"/>
      <c r="AA44" s="100">
        <f>SUM(LARGE(AB44:AK44,{1,2,3,4,5,6}))</f>
        <v>774</v>
      </c>
      <c r="AB44" s="100">
        <f t="shared" si="10"/>
        <v>774</v>
      </c>
      <c r="AC44" s="100">
        <f t="shared" si="11"/>
        <v>0</v>
      </c>
      <c r="AD44" s="100">
        <f t="shared" si="12"/>
        <v>0</v>
      </c>
      <c r="AE44" s="100">
        <f t="shared" si="13"/>
        <v>0</v>
      </c>
      <c r="AF44" s="100">
        <f t="shared" si="14"/>
        <v>0</v>
      </c>
      <c r="AG44" s="100">
        <f t="shared" si="15"/>
        <v>0</v>
      </c>
      <c r="AH44" s="100">
        <f t="shared" si="16"/>
        <v>0</v>
      </c>
      <c r="AI44" s="100">
        <f t="shared" si="17"/>
        <v>0</v>
      </c>
      <c r="AJ44" s="100">
        <f t="shared" si="18"/>
        <v>0</v>
      </c>
    </row>
    <row r="45" spans="1:36" s="30" customFormat="1" ht="15">
      <c r="A45" s="28">
        <v>42</v>
      </c>
      <c r="B45" s="96" t="s">
        <v>580</v>
      </c>
      <c r="C45" s="96" t="s">
        <v>581</v>
      </c>
      <c r="D45" s="28"/>
      <c r="E45" s="28"/>
      <c r="F45" s="28"/>
      <c r="G45" s="28">
        <v>1</v>
      </c>
      <c r="H45" s="28">
        <v>1</v>
      </c>
      <c r="I45" s="28">
        <v>1</v>
      </c>
      <c r="J45" s="99">
        <v>765.765</v>
      </c>
      <c r="K45" s="99"/>
      <c r="L45" s="99"/>
      <c r="M45" s="99"/>
      <c r="N45" s="99"/>
      <c r="O45" s="99"/>
      <c r="P45" s="251">
        <v>765.765</v>
      </c>
      <c r="Q45" s="2"/>
      <c r="R45" s="99"/>
      <c r="S45" s="99"/>
      <c r="T45" s="99"/>
      <c r="U45" s="99"/>
      <c r="V45" s="99"/>
      <c r="W45" s="99"/>
      <c r="X45" s="99"/>
      <c r="Y45" s="99"/>
      <c r="Z45" s="99"/>
      <c r="AA45" s="100">
        <f>SUM(LARGE(AB45:AK45,{1,2,3,4,5,6}))</f>
        <v>765.765</v>
      </c>
      <c r="AB45" s="100">
        <f t="shared" si="10"/>
        <v>765.765</v>
      </c>
      <c r="AC45" s="100">
        <f t="shared" si="11"/>
        <v>0</v>
      </c>
      <c r="AD45" s="100">
        <f t="shared" si="12"/>
        <v>0</v>
      </c>
      <c r="AE45" s="100">
        <f t="shared" si="13"/>
        <v>0</v>
      </c>
      <c r="AF45" s="100">
        <f t="shared" si="14"/>
        <v>0</v>
      </c>
      <c r="AG45" s="100">
        <f t="shared" si="15"/>
        <v>0</v>
      </c>
      <c r="AH45" s="100">
        <f t="shared" si="16"/>
        <v>0</v>
      </c>
      <c r="AI45" s="100">
        <f t="shared" si="17"/>
        <v>0</v>
      </c>
      <c r="AJ45" s="100">
        <f t="shared" si="18"/>
        <v>0</v>
      </c>
    </row>
    <row r="46" spans="1:36" s="30" customFormat="1" ht="15">
      <c r="A46" s="28">
        <v>43</v>
      </c>
      <c r="B46" s="48" t="s">
        <v>66</v>
      </c>
      <c r="C46" s="25" t="s">
        <v>355</v>
      </c>
      <c r="D46" s="28"/>
      <c r="E46" s="48" t="s">
        <v>333</v>
      </c>
      <c r="F46" s="25"/>
      <c r="G46" s="28">
        <v>1</v>
      </c>
      <c r="H46" s="28">
        <v>1</v>
      </c>
      <c r="I46" s="28">
        <v>1</v>
      </c>
      <c r="J46" s="99">
        <v>761</v>
      </c>
      <c r="K46" s="193">
        <v>761</v>
      </c>
      <c r="L46" s="99"/>
      <c r="M46" s="99"/>
      <c r="N46" s="99"/>
      <c r="O46" s="99"/>
      <c r="P46" s="99"/>
      <c r="Q46" s="232"/>
      <c r="R46" s="99"/>
      <c r="S46" s="99"/>
      <c r="T46" s="99"/>
      <c r="U46" s="99"/>
      <c r="V46" s="99"/>
      <c r="W46" s="99"/>
      <c r="X46" s="99"/>
      <c r="Y46" s="99"/>
      <c r="Z46" s="99"/>
      <c r="AA46" s="100">
        <f>SUM(LARGE(AB46:AK46,{1,2,3,4,5,6}))</f>
        <v>761</v>
      </c>
      <c r="AB46" s="100">
        <f t="shared" si="10"/>
        <v>761</v>
      </c>
      <c r="AC46" s="100">
        <f t="shared" si="11"/>
        <v>0</v>
      </c>
      <c r="AD46" s="100">
        <f t="shared" si="12"/>
        <v>0</v>
      </c>
      <c r="AE46" s="100">
        <f t="shared" si="13"/>
        <v>0</v>
      </c>
      <c r="AF46" s="100">
        <f t="shared" si="14"/>
        <v>0</v>
      </c>
      <c r="AG46" s="100">
        <f t="shared" si="15"/>
        <v>0</v>
      </c>
      <c r="AH46" s="100">
        <f t="shared" si="16"/>
        <v>0</v>
      </c>
      <c r="AI46" s="100">
        <f t="shared" si="17"/>
        <v>0</v>
      </c>
      <c r="AJ46" s="100">
        <f t="shared" si="18"/>
        <v>0</v>
      </c>
    </row>
    <row r="47" spans="1:36" s="30" customFormat="1" ht="15">
      <c r="A47" s="28">
        <v>44</v>
      </c>
      <c r="B47" s="28" t="s">
        <v>582</v>
      </c>
      <c r="C47" s="28" t="s">
        <v>583</v>
      </c>
      <c r="D47" s="28"/>
      <c r="E47" s="28"/>
      <c r="F47" s="153"/>
      <c r="G47" s="28">
        <v>1</v>
      </c>
      <c r="H47" s="28">
        <v>1</v>
      </c>
      <c r="I47" s="28">
        <v>1</v>
      </c>
      <c r="J47" s="99">
        <v>746.705</v>
      </c>
      <c r="K47" s="99"/>
      <c r="L47" s="99"/>
      <c r="M47" s="99"/>
      <c r="N47" s="99"/>
      <c r="O47" s="99"/>
      <c r="P47" s="251">
        <v>746.705</v>
      </c>
      <c r="Q47" s="2"/>
      <c r="R47" s="99"/>
      <c r="S47" s="99"/>
      <c r="T47" s="99"/>
      <c r="U47" s="99"/>
      <c r="V47" s="99"/>
      <c r="W47" s="99"/>
      <c r="X47" s="99"/>
      <c r="Y47" s="99"/>
      <c r="Z47" s="99"/>
      <c r="AA47" s="100">
        <f>SUM(LARGE(AB47:AK47,{1,2,3,4,5,6}))</f>
        <v>746.705</v>
      </c>
      <c r="AB47" s="100">
        <f t="shared" si="10"/>
        <v>746.705</v>
      </c>
      <c r="AC47" s="100">
        <f t="shared" si="11"/>
        <v>0</v>
      </c>
      <c r="AD47" s="100">
        <f t="shared" si="12"/>
        <v>0</v>
      </c>
      <c r="AE47" s="100">
        <f t="shared" si="13"/>
        <v>0</v>
      </c>
      <c r="AF47" s="100">
        <f t="shared" si="14"/>
        <v>0</v>
      </c>
      <c r="AG47" s="100">
        <f t="shared" si="15"/>
        <v>0</v>
      </c>
      <c r="AH47" s="100">
        <f t="shared" si="16"/>
        <v>0</v>
      </c>
      <c r="AI47" s="100">
        <f t="shared" si="17"/>
        <v>0</v>
      </c>
      <c r="AJ47" s="100">
        <f t="shared" si="18"/>
        <v>0</v>
      </c>
    </row>
    <row r="48" spans="1:36" s="30" customFormat="1" ht="15">
      <c r="A48" s="28">
        <v>45</v>
      </c>
      <c r="B48" s="28" t="s">
        <v>571</v>
      </c>
      <c r="C48" s="28" t="s">
        <v>374</v>
      </c>
      <c r="D48" s="28"/>
      <c r="E48" s="28" t="s">
        <v>49</v>
      </c>
      <c r="F48" s="250" t="s">
        <v>584</v>
      </c>
      <c r="G48" s="28">
        <v>1</v>
      </c>
      <c r="H48" s="28">
        <v>1</v>
      </c>
      <c r="I48" s="28">
        <v>1</v>
      </c>
      <c r="J48" s="99">
        <v>729.613</v>
      </c>
      <c r="K48" s="99"/>
      <c r="L48" s="99"/>
      <c r="M48" s="99"/>
      <c r="N48" s="99"/>
      <c r="O48" s="99"/>
      <c r="P48" s="251">
        <v>729.613</v>
      </c>
      <c r="Q48" s="2"/>
      <c r="R48" s="99"/>
      <c r="S48" s="99"/>
      <c r="T48" s="99"/>
      <c r="U48" s="99"/>
      <c r="V48" s="99"/>
      <c r="W48" s="99"/>
      <c r="X48" s="99"/>
      <c r="Y48" s="99"/>
      <c r="Z48" s="99"/>
      <c r="AA48" s="100">
        <f>SUM(LARGE(AB48:AK48,{1,2,3,4,5,6}))</f>
        <v>729.613</v>
      </c>
      <c r="AB48" s="100">
        <f t="shared" si="10"/>
        <v>729.613</v>
      </c>
      <c r="AC48" s="100">
        <f t="shared" si="11"/>
        <v>0</v>
      </c>
      <c r="AD48" s="100">
        <f t="shared" si="12"/>
        <v>0</v>
      </c>
      <c r="AE48" s="100">
        <f t="shared" si="13"/>
        <v>0</v>
      </c>
      <c r="AF48" s="100">
        <f t="shared" si="14"/>
        <v>0</v>
      </c>
      <c r="AG48" s="100">
        <f t="shared" si="15"/>
        <v>0</v>
      </c>
      <c r="AH48" s="100">
        <f t="shared" si="16"/>
        <v>0</v>
      </c>
      <c r="AI48" s="100">
        <f t="shared" si="17"/>
        <v>0</v>
      </c>
      <c r="AJ48" s="100">
        <f t="shared" si="18"/>
        <v>0</v>
      </c>
    </row>
    <row r="49" spans="1:36" s="30" customFormat="1" ht="15">
      <c r="A49" s="28">
        <v>46</v>
      </c>
      <c r="B49" s="28" t="s">
        <v>586</v>
      </c>
      <c r="C49" s="28" t="s">
        <v>585</v>
      </c>
      <c r="D49" s="28"/>
      <c r="E49" s="28"/>
      <c r="F49" s="28"/>
      <c r="G49" s="28">
        <v>1</v>
      </c>
      <c r="H49" s="28">
        <v>1</v>
      </c>
      <c r="I49" s="28">
        <v>1</v>
      </c>
      <c r="J49" s="99">
        <v>717.299</v>
      </c>
      <c r="K49" s="99"/>
      <c r="L49" s="99"/>
      <c r="M49" s="99"/>
      <c r="N49" s="99"/>
      <c r="O49" s="99"/>
      <c r="P49" s="251">
        <v>717.299</v>
      </c>
      <c r="Q49" s="2"/>
      <c r="R49" s="99"/>
      <c r="S49" s="99"/>
      <c r="T49" s="99"/>
      <c r="U49" s="99"/>
      <c r="V49" s="99"/>
      <c r="W49" s="99"/>
      <c r="X49" s="99"/>
      <c r="Y49" s="99"/>
      <c r="Z49" s="99"/>
      <c r="AA49" s="100">
        <f>SUM(LARGE(AB49:AK49,{1,2,3,4,5,6}))</f>
        <v>717.299</v>
      </c>
      <c r="AB49" s="100">
        <f t="shared" si="10"/>
        <v>717.299</v>
      </c>
      <c r="AC49" s="100">
        <f t="shared" si="11"/>
        <v>0</v>
      </c>
      <c r="AD49" s="100">
        <f t="shared" si="12"/>
        <v>0</v>
      </c>
      <c r="AE49" s="100">
        <f t="shared" si="13"/>
        <v>0</v>
      </c>
      <c r="AF49" s="100">
        <f t="shared" si="14"/>
        <v>0</v>
      </c>
      <c r="AG49" s="100">
        <f t="shared" si="15"/>
        <v>0</v>
      </c>
      <c r="AH49" s="100">
        <f t="shared" si="16"/>
        <v>0</v>
      </c>
      <c r="AI49" s="100">
        <f t="shared" si="17"/>
        <v>0</v>
      </c>
      <c r="AJ49" s="100">
        <f t="shared" si="18"/>
        <v>0</v>
      </c>
    </row>
    <row r="50" spans="1:36" s="30" customFormat="1" ht="15">
      <c r="A50" s="28">
        <v>47</v>
      </c>
      <c r="B50" s="48" t="s">
        <v>359</v>
      </c>
      <c r="C50" s="28" t="s">
        <v>360</v>
      </c>
      <c r="D50" s="28"/>
      <c r="E50" s="48" t="s">
        <v>334</v>
      </c>
      <c r="F50" s="69"/>
      <c r="G50" s="28">
        <v>1</v>
      </c>
      <c r="H50" s="28">
        <v>1</v>
      </c>
      <c r="I50" s="28">
        <v>1</v>
      </c>
      <c r="J50" s="99">
        <v>709</v>
      </c>
      <c r="K50" s="193">
        <v>709</v>
      </c>
      <c r="L50" s="99"/>
      <c r="M50" s="99"/>
      <c r="N50" s="99"/>
      <c r="O50" s="99"/>
      <c r="P50" s="99"/>
      <c r="Q50" s="228"/>
      <c r="R50" s="99"/>
      <c r="S50" s="99"/>
      <c r="T50" s="99"/>
      <c r="U50" s="99"/>
      <c r="V50" s="99"/>
      <c r="W50" s="99"/>
      <c r="X50" s="99"/>
      <c r="Y50" s="99"/>
      <c r="Z50" s="99"/>
      <c r="AA50" s="100">
        <f>SUM(LARGE(AB50:AK50,{1,2,3,4,5,6}))</f>
        <v>709</v>
      </c>
      <c r="AB50" s="100">
        <f t="shared" si="10"/>
        <v>709</v>
      </c>
      <c r="AC50" s="100">
        <f t="shared" si="11"/>
        <v>0</v>
      </c>
      <c r="AD50" s="100">
        <f t="shared" si="12"/>
        <v>0</v>
      </c>
      <c r="AE50" s="100">
        <f t="shared" si="13"/>
        <v>0</v>
      </c>
      <c r="AF50" s="100">
        <f t="shared" si="14"/>
        <v>0</v>
      </c>
      <c r="AG50" s="100">
        <f t="shared" si="15"/>
        <v>0</v>
      </c>
      <c r="AH50" s="100">
        <f t="shared" si="16"/>
        <v>0</v>
      </c>
      <c r="AI50" s="100">
        <f t="shared" si="17"/>
        <v>0</v>
      </c>
      <c r="AJ50" s="100">
        <f t="shared" si="18"/>
        <v>0</v>
      </c>
    </row>
    <row r="51" spans="1:36" s="30" customFormat="1" ht="15">
      <c r="A51" s="28">
        <v>48</v>
      </c>
      <c r="B51" s="48" t="s">
        <v>361</v>
      </c>
      <c r="C51" s="28" t="s">
        <v>362</v>
      </c>
      <c r="D51" s="28"/>
      <c r="E51" s="48"/>
      <c r="F51" s="28"/>
      <c r="G51" s="28">
        <v>1</v>
      </c>
      <c r="H51" s="28">
        <v>1</v>
      </c>
      <c r="I51" s="28">
        <v>1</v>
      </c>
      <c r="J51" s="99">
        <v>662</v>
      </c>
      <c r="K51" s="193">
        <v>662</v>
      </c>
      <c r="L51" s="99"/>
      <c r="M51" s="99"/>
      <c r="N51" s="99"/>
      <c r="O51" s="99"/>
      <c r="P51" s="99"/>
      <c r="Q51" s="228"/>
      <c r="R51" s="99"/>
      <c r="S51" s="99"/>
      <c r="T51" s="99"/>
      <c r="U51" s="99"/>
      <c r="V51" s="99"/>
      <c r="W51" s="99"/>
      <c r="X51" s="99"/>
      <c r="Y51" s="99"/>
      <c r="Z51" s="99"/>
      <c r="AA51" s="100">
        <f>SUM(LARGE(AB51:AK51,{1,2,3,4,5,6}))</f>
        <v>662</v>
      </c>
      <c r="AB51" s="100">
        <f t="shared" si="10"/>
        <v>662</v>
      </c>
      <c r="AC51" s="100">
        <f t="shared" si="11"/>
        <v>0</v>
      </c>
      <c r="AD51" s="100">
        <f t="shared" si="12"/>
        <v>0</v>
      </c>
      <c r="AE51" s="100">
        <f t="shared" si="13"/>
        <v>0</v>
      </c>
      <c r="AF51" s="100">
        <f t="shared" si="14"/>
        <v>0</v>
      </c>
      <c r="AG51" s="100">
        <f t="shared" si="15"/>
        <v>0</v>
      </c>
      <c r="AH51" s="100">
        <f t="shared" si="16"/>
        <v>0</v>
      </c>
      <c r="AI51" s="100">
        <f t="shared" si="17"/>
        <v>0</v>
      </c>
      <c r="AJ51" s="100">
        <f t="shared" si="18"/>
        <v>0</v>
      </c>
    </row>
    <row r="52" spans="1:36" s="30" customFormat="1" ht="15">
      <c r="A52" s="28">
        <v>49</v>
      </c>
      <c r="B52" s="28" t="s">
        <v>467</v>
      </c>
      <c r="C52" s="28" t="s">
        <v>412</v>
      </c>
      <c r="D52" s="28"/>
      <c r="E52" s="28" t="s">
        <v>468</v>
      </c>
      <c r="F52" s="28"/>
      <c r="G52" s="28">
        <v>1</v>
      </c>
      <c r="H52" s="28">
        <v>1</v>
      </c>
      <c r="I52" s="28">
        <v>1</v>
      </c>
      <c r="J52" s="99">
        <v>658.596</v>
      </c>
      <c r="K52" s="99"/>
      <c r="L52" s="99"/>
      <c r="M52" s="99"/>
      <c r="N52" s="241">
        <v>658.596</v>
      </c>
      <c r="O52" s="99"/>
      <c r="P52" s="99"/>
      <c r="Q52" s="2"/>
      <c r="R52" s="99"/>
      <c r="S52" s="99"/>
      <c r="T52" s="99"/>
      <c r="U52" s="99"/>
      <c r="V52" s="99"/>
      <c r="W52" s="99"/>
      <c r="X52" s="99"/>
      <c r="Y52" s="99"/>
      <c r="Z52" s="99"/>
      <c r="AA52" s="100">
        <f>SUM(LARGE(AB52:AK52,{1,2,3,4,5,6}))</f>
        <v>658.596</v>
      </c>
      <c r="AB52" s="100">
        <f t="shared" si="10"/>
        <v>658.596</v>
      </c>
      <c r="AC52" s="100">
        <f t="shared" si="11"/>
        <v>0</v>
      </c>
      <c r="AD52" s="100">
        <f t="shared" si="12"/>
        <v>0</v>
      </c>
      <c r="AE52" s="100">
        <f t="shared" si="13"/>
        <v>0</v>
      </c>
      <c r="AF52" s="100">
        <f t="shared" si="14"/>
        <v>0</v>
      </c>
      <c r="AG52" s="100">
        <f t="shared" si="15"/>
        <v>0</v>
      </c>
      <c r="AH52" s="100">
        <f t="shared" si="16"/>
        <v>0</v>
      </c>
      <c r="AI52" s="100">
        <f t="shared" si="17"/>
        <v>0</v>
      </c>
      <c r="AJ52" s="100">
        <f t="shared" si="18"/>
        <v>0</v>
      </c>
    </row>
    <row r="53" spans="1:36" s="30" customFormat="1" ht="15">
      <c r="A53" s="28">
        <v>50</v>
      </c>
      <c r="B53" s="28" t="s">
        <v>1028</v>
      </c>
      <c r="C53" s="28" t="s">
        <v>1029</v>
      </c>
      <c r="D53" s="28"/>
      <c r="E53" s="28" t="s">
        <v>654</v>
      </c>
      <c r="F53" s="28"/>
      <c r="G53" s="28">
        <v>1</v>
      </c>
      <c r="H53" s="28">
        <v>1</v>
      </c>
      <c r="I53" s="28">
        <v>1</v>
      </c>
      <c r="J53" s="99">
        <v>650.97</v>
      </c>
      <c r="K53" s="99"/>
      <c r="L53" s="99"/>
      <c r="M53" s="99"/>
      <c r="N53" s="99"/>
      <c r="O53" s="99"/>
      <c r="P53" s="99"/>
      <c r="Q53" s="2"/>
      <c r="R53" s="99"/>
      <c r="S53" s="99"/>
      <c r="T53" s="99"/>
      <c r="U53" s="362">
        <v>650.97</v>
      </c>
      <c r="V53" s="99"/>
      <c r="W53" s="99"/>
      <c r="X53" s="99"/>
      <c r="Y53" s="99"/>
      <c r="Z53" s="99"/>
      <c r="AA53" s="100">
        <f>SUM(LARGE(AB53:AK53,{1,2,3,4,5,6}))</f>
        <v>650.97</v>
      </c>
      <c r="AB53" s="100">
        <f t="shared" si="10"/>
        <v>0</v>
      </c>
      <c r="AC53" s="100">
        <f t="shared" si="11"/>
        <v>0</v>
      </c>
      <c r="AD53" s="100">
        <f t="shared" si="12"/>
        <v>0</v>
      </c>
      <c r="AE53" s="100">
        <f t="shared" si="13"/>
        <v>650.97</v>
      </c>
      <c r="AF53" s="100">
        <f t="shared" si="14"/>
        <v>0</v>
      </c>
      <c r="AG53" s="100">
        <f t="shared" si="15"/>
        <v>0</v>
      </c>
      <c r="AH53" s="100">
        <f t="shared" si="16"/>
        <v>0</v>
      </c>
      <c r="AI53" s="100">
        <f t="shared" si="17"/>
        <v>0</v>
      </c>
      <c r="AJ53" s="100">
        <f t="shared" si="18"/>
        <v>0</v>
      </c>
    </row>
    <row r="54" spans="1:36" s="30" customFormat="1" ht="15">
      <c r="A54" s="28">
        <v>51</v>
      </c>
      <c r="B54" s="96" t="s">
        <v>469</v>
      </c>
      <c r="C54" s="96" t="s">
        <v>470</v>
      </c>
      <c r="D54" s="28"/>
      <c r="E54" s="28" t="s">
        <v>183</v>
      </c>
      <c r="F54" s="28"/>
      <c r="G54" s="28">
        <v>1</v>
      </c>
      <c r="H54" s="28">
        <v>1</v>
      </c>
      <c r="I54" s="28">
        <v>1</v>
      </c>
      <c r="J54" s="99">
        <v>634.772</v>
      </c>
      <c r="K54" s="99"/>
      <c r="L54" s="99"/>
      <c r="M54" s="99"/>
      <c r="N54" s="241">
        <v>634.772</v>
      </c>
      <c r="O54" s="99"/>
      <c r="P54" s="99"/>
      <c r="Q54" s="2"/>
      <c r="R54" s="99"/>
      <c r="S54" s="99"/>
      <c r="T54" s="99"/>
      <c r="U54" s="99"/>
      <c r="V54" s="99"/>
      <c r="W54" s="99"/>
      <c r="X54" s="99"/>
      <c r="Y54" s="99"/>
      <c r="Z54" s="99"/>
      <c r="AA54" s="100">
        <f>SUM(LARGE(AB54:AK54,{1,2,3,4,5,6}))</f>
        <v>634.772</v>
      </c>
      <c r="AB54" s="100">
        <f t="shared" si="10"/>
        <v>634.772</v>
      </c>
      <c r="AC54" s="100">
        <f t="shared" si="11"/>
        <v>0</v>
      </c>
      <c r="AD54" s="100">
        <f t="shared" si="12"/>
        <v>0</v>
      </c>
      <c r="AE54" s="100">
        <f t="shared" si="13"/>
        <v>0</v>
      </c>
      <c r="AF54" s="100">
        <f t="shared" si="14"/>
        <v>0</v>
      </c>
      <c r="AG54" s="100">
        <f t="shared" si="15"/>
        <v>0</v>
      </c>
      <c r="AH54" s="100">
        <f t="shared" si="16"/>
        <v>0</v>
      </c>
      <c r="AI54" s="100">
        <f t="shared" si="17"/>
        <v>0</v>
      </c>
      <c r="AJ54" s="100">
        <f t="shared" si="18"/>
        <v>0</v>
      </c>
    </row>
    <row r="55" spans="1:36" s="30" customFormat="1" ht="15">
      <c r="A55" s="28">
        <v>52</v>
      </c>
      <c r="B55" s="28" t="s">
        <v>587</v>
      </c>
      <c r="C55" s="28" t="s">
        <v>589</v>
      </c>
      <c r="D55" s="28"/>
      <c r="E55" s="28" t="s">
        <v>125</v>
      </c>
      <c r="F55" s="249" t="s">
        <v>590</v>
      </c>
      <c r="G55" s="28">
        <v>1</v>
      </c>
      <c r="H55" s="28">
        <v>1</v>
      </c>
      <c r="I55" s="28">
        <v>1</v>
      </c>
      <c r="J55" s="99">
        <v>541.401</v>
      </c>
      <c r="K55" s="99"/>
      <c r="L55" s="99"/>
      <c r="M55" s="99"/>
      <c r="N55" s="99"/>
      <c r="O55" s="99"/>
      <c r="P55" s="251">
        <v>541.401</v>
      </c>
      <c r="Q55" s="2"/>
      <c r="R55" s="99"/>
      <c r="S55" s="99"/>
      <c r="T55" s="99"/>
      <c r="U55" s="99"/>
      <c r="V55" s="99"/>
      <c r="W55" s="99"/>
      <c r="X55" s="99"/>
      <c r="Y55" s="99"/>
      <c r="Z55" s="99"/>
      <c r="AA55" s="100">
        <f>SUM(LARGE(AB55:AK55,{1,2,3,4,5,6}))</f>
        <v>541.401</v>
      </c>
      <c r="AB55" s="100">
        <f t="shared" si="10"/>
        <v>541.401</v>
      </c>
      <c r="AC55" s="100">
        <f t="shared" si="11"/>
        <v>0</v>
      </c>
      <c r="AD55" s="100">
        <f t="shared" si="12"/>
        <v>0</v>
      </c>
      <c r="AE55" s="100">
        <f t="shared" si="13"/>
        <v>0</v>
      </c>
      <c r="AF55" s="100">
        <f t="shared" si="14"/>
        <v>0</v>
      </c>
      <c r="AG55" s="100">
        <f t="shared" si="15"/>
        <v>0</v>
      </c>
      <c r="AH55" s="100">
        <f t="shared" si="16"/>
        <v>0</v>
      </c>
      <c r="AI55" s="100">
        <f t="shared" si="17"/>
        <v>0</v>
      </c>
      <c r="AJ55" s="100">
        <f t="shared" si="18"/>
        <v>0</v>
      </c>
    </row>
    <row r="56" spans="1:36" s="30" customFormat="1" ht="15">
      <c r="A56" s="28">
        <v>53</v>
      </c>
      <c r="B56" s="28"/>
      <c r="C56" s="28"/>
      <c r="D56" s="28"/>
      <c r="E56" s="28"/>
      <c r="F56" s="28"/>
      <c r="G56" s="28"/>
      <c r="H56" s="28"/>
      <c r="I56" s="28"/>
      <c r="J56" s="99"/>
      <c r="K56" s="99"/>
      <c r="L56" s="99"/>
      <c r="M56" s="99"/>
      <c r="N56" s="99"/>
      <c r="O56" s="99"/>
      <c r="P56" s="99"/>
      <c r="Q56" s="2"/>
      <c r="R56" s="99"/>
      <c r="S56" s="99"/>
      <c r="T56" s="99"/>
      <c r="U56" s="99"/>
      <c r="V56" s="99"/>
      <c r="W56" s="99"/>
      <c r="X56" s="99"/>
      <c r="Y56" s="99"/>
      <c r="Z56" s="99"/>
      <c r="AA56" s="100">
        <f>SUM(LARGE(AB56:AK56,{1,2,3,4,5,6}))</f>
        <v>0</v>
      </c>
      <c r="AB56" s="100">
        <f t="shared" si="10"/>
        <v>0</v>
      </c>
      <c r="AC56" s="100">
        <f t="shared" si="11"/>
        <v>0</v>
      </c>
      <c r="AD56" s="100">
        <f t="shared" si="12"/>
        <v>0</v>
      </c>
      <c r="AE56" s="100">
        <f t="shared" si="13"/>
        <v>0</v>
      </c>
      <c r="AF56" s="100">
        <f t="shared" si="14"/>
        <v>0</v>
      </c>
      <c r="AG56" s="100">
        <f t="shared" si="15"/>
        <v>0</v>
      </c>
      <c r="AH56" s="100">
        <f t="shared" si="16"/>
        <v>0</v>
      </c>
      <c r="AI56" s="100">
        <f t="shared" si="17"/>
        <v>0</v>
      </c>
      <c r="AJ56" s="100">
        <f t="shared" si="18"/>
        <v>0</v>
      </c>
    </row>
    <row r="57" spans="1:36" s="30" customFormat="1" ht="15">
      <c r="A57" s="28">
        <v>54</v>
      </c>
      <c r="B57" s="28"/>
      <c r="C57" s="25"/>
      <c r="D57" s="28"/>
      <c r="E57" s="28"/>
      <c r="F57" s="28"/>
      <c r="G57" s="28"/>
      <c r="H57" s="28"/>
      <c r="I57" s="28"/>
      <c r="J57" s="99"/>
      <c r="K57" s="99"/>
      <c r="L57" s="99"/>
      <c r="M57" s="99"/>
      <c r="N57" s="99"/>
      <c r="O57" s="99"/>
      <c r="P57" s="99"/>
      <c r="Q57" s="2"/>
      <c r="R57" s="99"/>
      <c r="S57" s="99"/>
      <c r="T57" s="99"/>
      <c r="U57" s="99"/>
      <c r="V57" s="99"/>
      <c r="W57" s="99"/>
      <c r="X57" s="99"/>
      <c r="Y57" s="99"/>
      <c r="Z57" s="99"/>
      <c r="AA57" s="100">
        <f>SUM(LARGE(AB57:AK57,{1,2,3,4,5,6}))</f>
        <v>0</v>
      </c>
      <c r="AB57" s="100">
        <f t="shared" si="10"/>
        <v>0</v>
      </c>
      <c r="AC57" s="100">
        <f t="shared" si="11"/>
        <v>0</v>
      </c>
      <c r="AD57" s="100">
        <f t="shared" si="12"/>
        <v>0</v>
      </c>
      <c r="AE57" s="100">
        <f t="shared" si="13"/>
        <v>0</v>
      </c>
      <c r="AF57" s="100">
        <f t="shared" si="14"/>
        <v>0</v>
      </c>
      <c r="AG57" s="100">
        <f t="shared" si="15"/>
        <v>0</v>
      </c>
      <c r="AH57" s="100">
        <f t="shared" si="16"/>
        <v>0</v>
      </c>
      <c r="AI57" s="100">
        <f t="shared" si="17"/>
        <v>0</v>
      </c>
      <c r="AJ57" s="100">
        <f t="shared" si="18"/>
        <v>0</v>
      </c>
    </row>
    <row r="58" spans="1:36" s="30" customFormat="1" ht="15">
      <c r="A58" s="28">
        <v>55</v>
      </c>
      <c r="B58" s="28"/>
      <c r="C58" s="28"/>
      <c r="D58" s="28"/>
      <c r="E58" s="28"/>
      <c r="F58" s="28"/>
      <c r="G58" s="28"/>
      <c r="H58" s="28"/>
      <c r="I58" s="28"/>
      <c r="J58" s="99"/>
      <c r="K58" s="99"/>
      <c r="L58" s="99"/>
      <c r="M58" s="99"/>
      <c r="N58" s="99"/>
      <c r="O58" s="99"/>
      <c r="P58" s="99"/>
      <c r="Q58" s="2"/>
      <c r="R58" s="99"/>
      <c r="S58" s="99"/>
      <c r="T58" s="99"/>
      <c r="U58" s="99"/>
      <c r="V58" s="99"/>
      <c r="W58" s="99"/>
      <c r="X58" s="99"/>
      <c r="Y58" s="99"/>
      <c r="Z58" s="99"/>
      <c r="AA58" s="100">
        <f>SUM(LARGE(AB58:AK58,{1,2,3,4,5,6}))</f>
        <v>0</v>
      </c>
      <c r="AB58" s="100">
        <f t="shared" si="10"/>
        <v>0</v>
      </c>
      <c r="AC58" s="100">
        <f t="shared" si="11"/>
        <v>0</v>
      </c>
      <c r="AD58" s="100">
        <f t="shared" si="12"/>
        <v>0</v>
      </c>
      <c r="AE58" s="100">
        <f t="shared" si="13"/>
        <v>0</v>
      </c>
      <c r="AF58" s="100">
        <f t="shared" si="14"/>
        <v>0</v>
      </c>
      <c r="AG58" s="100">
        <f t="shared" si="15"/>
        <v>0</v>
      </c>
      <c r="AH58" s="100">
        <f t="shared" si="16"/>
        <v>0</v>
      </c>
      <c r="AI58" s="100">
        <f t="shared" si="17"/>
        <v>0</v>
      </c>
      <c r="AJ58" s="100">
        <f t="shared" si="18"/>
        <v>0</v>
      </c>
    </row>
    <row r="59" spans="1:36" s="30" customFormat="1" ht="15">
      <c r="A59" s="28">
        <v>56</v>
      </c>
      <c r="B59" s="28"/>
      <c r="C59" s="69"/>
      <c r="D59" s="28"/>
      <c r="E59" s="28"/>
      <c r="F59" s="28"/>
      <c r="G59" s="28"/>
      <c r="H59" s="28"/>
      <c r="I59" s="28"/>
      <c r="J59" s="99"/>
      <c r="K59" s="99"/>
      <c r="L59" s="99"/>
      <c r="M59" s="99"/>
      <c r="N59" s="99"/>
      <c r="O59" s="99"/>
      <c r="P59" s="99"/>
      <c r="Q59" s="2"/>
      <c r="R59" s="99"/>
      <c r="S59" s="99"/>
      <c r="T59" s="99"/>
      <c r="U59" s="99"/>
      <c r="V59" s="99"/>
      <c r="W59" s="99"/>
      <c r="X59" s="99"/>
      <c r="Y59" s="99"/>
      <c r="Z59" s="99"/>
      <c r="AA59" s="100">
        <f>SUM(LARGE(AB59:AK59,{1,2,3,4,5,6}))</f>
        <v>0</v>
      </c>
      <c r="AB59" s="100">
        <f t="shared" si="10"/>
        <v>0</v>
      </c>
      <c r="AC59" s="100">
        <f t="shared" si="11"/>
        <v>0</v>
      </c>
      <c r="AD59" s="100">
        <f t="shared" si="12"/>
        <v>0</v>
      </c>
      <c r="AE59" s="100">
        <f t="shared" si="13"/>
        <v>0</v>
      </c>
      <c r="AF59" s="100">
        <f t="shared" si="14"/>
        <v>0</v>
      </c>
      <c r="AG59" s="100">
        <f t="shared" si="15"/>
        <v>0</v>
      </c>
      <c r="AH59" s="100">
        <f t="shared" si="16"/>
        <v>0</v>
      </c>
      <c r="AI59" s="100">
        <f t="shared" si="17"/>
        <v>0</v>
      </c>
      <c r="AJ59" s="100">
        <f t="shared" si="18"/>
        <v>0</v>
      </c>
    </row>
    <row r="60" spans="1:36" s="30" customFormat="1" ht="15">
      <c r="A60" s="28">
        <v>57</v>
      </c>
      <c r="B60" s="28"/>
      <c r="C60" s="28"/>
      <c r="D60" s="28"/>
      <c r="E60" s="28"/>
      <c r="F60" s="28"/>
      <c r="G60" s="28"/>
      <c r="H60" s="28"/>
      <c r="I60" s="28"/>
      <c r="J60" s="99"/>
      <c r="K60" s="99"/>
      <c r="L60" s="99"/>
      <c r="M60" s="99"/>
      <c r="N60" s="99"/>
      <c r="O60" s="99"/>
      <c r="P60" s="99"/>
      <c r="Q60" s="2"/>
      <c r="R60" s="99"/>
      <c r="S60" s="99"/>
      <c r="T60" s="99"/>
      <c r="U60" s="99"/>
      <c r="V60" s="99"/>
      <c r="W60" s="99"/>
      <c r="X60" s="99"/>
      <c r="Y60" s="99"/>
      <c r="Z60" s="99"/>
      <c r="AA60" s="100">
        <f>SUM(LARGE(AB60:AK60,{1,2,3,4,5,6}))</f>
        <v>0</v>
      </c>
      <c r="AB60" s="100">
        <f t="shared" si="10"/>
        <v>0</v>
      </c>
      <c r="AC60" s="100">
        <f t="shared" si="11"/>
        <v>0</v>
      </c>
      <c r="AD60" s="100">
        <f t="shared" si="12"/>
        <v>0</v>
      </c>
      <c r="AE60" s="100">
        <f t="shared" si="13"/>
        <v>0</v>
      </c>
      <c r="AF60" s="100">
        <f t="shared" si="14"/>
        <v>0</v>
      </c>
      <c r="AG60" s="100">
        <f t="shared" si="15"/>
        <v>0</v>
      </c>
      <c r="AH60" s="100">
        <f t="shared" si="16"/>
        <v>0</v>
      </c>
      <c r="AI60" s="100">
        <f t="shared" si="17"/>
        <v>0</v>
      </c>
      <c r="AJ60" s="100">
        <f t="shared" si="18"/>
        <v>0</v>
      </c>
    </row>
    <row r="61" spans="1:36" s="30" customFormat="1" ht="15">
      <c r="A61" s="28">
        <v>58</v>
      </c>
      <c r="B61" s="28"/>
      <c r="C61" s="28"/>
      <c r="D61" s="28"/>
      <c r="E61" s="28"/>
      <c r="F61" s="28"/>
      <c r="G61" s="28"/>
      <c r="H61" s="28"/>
      <c r="I61" s="28"/>
      <c r="J61" s="99"/>
      <c r="K61" s="99"/>
      <c r="L61" s="99"/>
      <c r="M61" s="99"/>
      <c r="N61" s="99"/>
      <c r="O61" s="99"/>
      <c r="P61" s="99"/>
      <c r="Q61" s="2"/>
      <c r="R61" s="99"/>
      <c r="S61" s="99"/>
      <c r="T61" s="99"/>
      <c r="U61" s="99"/>
      <c r="V61" s="99"/>
      <c r="W61" s="99"/>
      <c r="X61" s="99"/>
      <c r="Y61" s="99"/>
      <c r="Z61" s="99"/>
      <c r="AA61" s="100">
        <f>SUM(LARGE(AB61:AK61,{1,2,3,4,5,6}))</f>
        <v>0</v>
      </c>
      <c r="AB61" s="100">
        <f t="shared" si="10"/>
        <v>0</v>
      </c>
      <c r="AC61" s="100">
        <f t="shared" si="11"/>
        <v>0</v>
      </c>
      <c r="AD61" s="100">
        <f t="shared" si="12"/>
        <v>0</v>
      </c>
      <c r="AE61" s="100">
        <f t="shared" si="13"/>
        <v>0</v>
      </c>
      <c r="AF61" s="100">
        <f t="shared" si="14"/>
        <v>0</v>
      </c>
      <c r="AG61" s="100">
        <f t="shared" si="15"/>
        <v>0</v>
      </c>
      <c r="AH61" s="100">
        <f t="shared" si="16"/>
        <v>0</v>
      </c>
      <c r="AI61" s="100">
        <f t="shared" si="17"/>
        <v>0</v>
      </c>
      <c r="AJ61" s="100">
        <f t="shared" si="18"/>
        <v>0</v>
      </c>
    </row>
    <row r="62" spans="1:36" s="30" customFormat="1" ht="15">
      <c r="A62" s="28">
        <v>59</v>
      </c>
      <c r="B62" s="28"/>
      <c r="C62" s="28"/>
      <c r="D62" s="28"/>
      <c r="E62" s="28"/>
      <c r="F62" s="28"/>
      <c r="G62" s="28"/>
      <c r="H62" s="28"/>
      <c r="I62" s="28"/>
      <c r="J62" s="99"/>
      <c r="K62" s="99"/>
      <c r="L62" s="99"/>
      <c r="M62" s="99"/>
      <c r="N62" s="99"/>
      <c r="O62" s="99"/>
      <c r="P62" s="99"/>
      <c r="Q62" s="2"/>
      <c r="R62" s="99"/>
      <c r="S62" s="99"/>
      <c r="T62" s="99"/>
      <c r="U62" s="99"/>
      <c r="V62" s="99"/>
      <c r="W62" s="99"/>
      <c r="X62" s="99"/>
      <c r="Y62" s="99"/>
      <c r="Z62" s="99"/>
      <c r="AA62" s="100">
        <f>SUM(LARGE(AB62:AK62,{1,2,3,4,5,6}))</f>
        <v>0</v>
      </c>
      <c r="AB62" s="100">
        <f t="shared" si="10"/>
        <v>0</v>
      </c>
      <c r="AC62" s="100">
        <f t="shared" si="11"/>
        <v>0</v>
      </c>
      <c r="AD62" s="100">
        <f t="shared" si="12"/>
        <v>0</v>
      </c>
      <c r="AE62" s="100">
        <f t="shared" si="13"/>
        <v>0</v>
      </c>
      <c r="AF62" s="100">
        <f t="shared" si="14"/>
        <v>0</v>
      </c>
      <c r="AG62" s="100">
        <f t="shared" si="15"/>
        <v>0</v>
      </c>
      <c r="AH62" s="100">
        <f t="shared" si="16"/>
        <v>0</v>
      </c>
      <c r="AI62" s="100">
        <f t="shared" si="17"/>
        <v>0</v>
      </c>
      <c r="AJ62" s="100">
        <f t="shared" si="18"/>
        <v>0</v>
      </c>
    </row>
    <row r="63" spans="1:36" s="30" customFormat="1" ht="15">
      <c r="A63" s="28">
        <v>60</v>
      </c>
      <c r="B63" s="28"/>
      <c r="C63" s="28"/>
      <c r="D63" s="28"/>
      <c r="E63" s="28"/>
      <c r="F63" s="28"/>
      <c r="G63" s="28"/>
      <c r="H63" s="28"/>
      <c r="I63" s="28"/>
      <c r="J63" s="99"/>
      <c r="K63" s="99"/>
      <c r="L63" s="99"/>
      <c r="M63" s="99"/>
      <c r="N63" s="99"/>
      <c r="O63" s="99"/>
      <c r="P63" s="99"/>
      <c r="Q63" s="2"/>
      <c r="R63" s="99"/>
      <c r="S63" s="99"/>
      <c r="T63" s="99"/>
      <c r="U63" s="99"/>
      <c r="V63" s="99"/>
      <c r="W63" s="99"/>
      <c r="X63" s="99"/>
      <c r="Y63" s="99"/>
      <c r="Z63" s="99"/>
      <c r="AA63" s="100">
        <f>SUM(LARGE(AB63:AK63,{1,2,3,4,5,6}))</f>
        <v>0</v>
      </c>
      <c r="AB63" s="100">
        <f t="shared" si="10"/>
        <v>0</v>
      </c>
      <c r="AC63" s="100">
        <f t="shared" si="11"/>
        <v>0</v>
      </c>
      <c r="AD63" s="100">
        <f t="shared" si="12"/>
        <v>0</v>
      </c>
      <c r="AE63" s="100">
        <f t="shared" si="13"/>
        <v>0</v>
      </c>
      <c r="AF63" s="100">
        <f t="shared" si="14"/>
        <v>0</v>
      </c>
      <c r="AG63" s="100">
        <f t="shared" si="15"/>
        <v>0</v>
      </c>
      <c r="AH63" s="100">
        <f t="shared" si="16"/>
        <v>0</v>
      </c>
      <c r="AI63" s="100">
        <f t="shared" si="17"/>
        <v>0</v>
      </c>
      <c r="AJ63" s="100">
        <f t="shared" si="18"/>
        <v>0</v>
      </c>
    </row>
    <row r="64" spans="1:36" s="30" customFormat="1" ht="15">
      <c r="A64" s="28">
        <v>61</v>
      </c>
      <c r="B64" s="28"/>
      <c r="C64" s="28"/>
      <c r="D64" s="28"/>
      <c r="E64" s="28"/>
      <c r="F64" s="28"/>
      <c r="G64" s="28"/>
      <c r="H64" s="28"/>
      <c r="I64" s="28"/>
      <c r="J64" s="99"/>
      <c r="K64" s="99"/>
      <c r="L64" s="99"/>
      <c r="M64" s="99"/>
      <c r="N64" s="99"/>
      <c r="O64" s="99"/>
      <c r="P64" s="99"/>
      <c r="Q64" s="2"/>
      <c r="R64" s="99"/>
      <c r="S64" s="99"/>
      <c r="T64" s="99"/>
      <c r="U64" s="99"/>
      <c r="V64" s="99"/>
      <c r="W64" s="99"/>
      <c r="X64" s="99"/>
      <c r="Y64" s="99"/>
      <c r="Z64" s="99"/>
      <c r="AA64" s="100">
        <f>SUM(LARGE(AB64:AK64,{1,2,3,4,5,6}))</f>
        <v>0</v>
      </c>
      <c r="AB64" s="100">
        <f t="shared" si="10"/>
        <v>0</v>
      </c>
      <c r="AC64" s="100">
        <f t="shared" si="11"/>
        <v>0</v>
      </c>
      <c r="AD64" s="100">
        <f t="shared" si="12"/>
        <v>0</v>
      </c>
      <c r="AE64" s="100">
        <f t="shared" si="13"/>
        <v>0</v>
      </c>
      <c r="AF64" s="100">
        <f t="shared" si="14"/>
        <v>0</v>
      </c>
      <c r="AG64" s="100">
        <f t="shared" si="15"/>
        <v>0</v>
      </c>
      <c r="AH64" s="100">
        <f t="shared" si="16"/>
        <v>0</v>
      </c>
      <c r="AI64" s="100">
        <f t="shared" si="17"/>
        <v>0</v>
      </c>
      <c r="AJ64" s="100">
        <f t="shared" si="18"/>
        <v>0</v>
      </c>
    </row>
    <row r="65" spans="1:36" s="30" customFormat="1" ht="15">
      <c r="A65" s="28">
        <v>62</v>
      </c>
      <c r="B65" s="28"/>
      <c r="C65" s="28"/>
      <c r="D65" s="28"/>
      <c r="E65" s="28"/>
      <c r="F65" s="28"/>
      <c r="G65" s="28"/>
      <c r="H65" s="28"/>
      <c r="I65" s="28"/>
      <c r="J65" s="99"/>
      <c r="K65" s="99"/>
      <c r="L65" s="99"/>
      <c r="M65" s="99"/>
      <c r="N65" s="99"/>
      <c r="O65" s="99"/>
      <c r="P65" s="99"/>
      <c r="Q65" s="2"/>
      <c r="R65" s="99"/>
      <c r="S65" s="99"/>
      <c r="T65" s="99"/>
      <c r="U65" s="99"/>
      <c r="V65" s="99"/>
      <c r="W65" s="99"/>
      <c r="X65" s="99"/>
      <c r="Y65" s="99"/>
      <c r="Z65" s="99"/>
      <c r="AA65" s="100">
        <f>SUM(LARGE(AB65:AK65,{1,2,3,4,5,6}))</f>
        <v>0</v>
      </c>
      <c r="AB65" s="100">
        <f t="shared" si="10"/>
        <v>0</v>
      </c>
      <c r="AC65" s="100">
        <f t="shared" si="11"/>
        <v>0</v>
      </c>
      <c r="AD65" s="100">
        <f t="shared" si="12"/>
        <v>0</v>
      </c>
      <c r="AE65" s="100">
        <f t="shared" si="13"/>
        <v>0</v>
      </c>
      <c r="AF65" s="100">
        <f t="shared" si="14"/>
        <v>0</v>
      </c>
      <c r="AG65" s="100">
        <f t="shared" si="15"/>
        <v>0</v>
      </c>
      <c r="AH65" s="100">
        <f t="shared" si="16"/>
        <v>0</v>
      </c>
      <c r="AI65" s="100">
        <f t="shared" si="17"/>
        <v>0</v>
      </c>
      <c r="AJ65" s="100">
        <f t="shared" si="18"/>
        <v>0</v>
      </c>
    </row>
    <row r="66" spans="1:36" s="30" customFormat="1" ht="15">
      <c r="A66" s="28">
        <v>63</v>
      </c>
      <c r="B66" s="28"/>
      <c r="C66" s="28"/>
      <c r="D66" s="28"/>
      <c r="E66" s="28"/>
      <c r="F66" s="28"/>
      <c r="G66" s="28"/>
      <c r="H66" s="28"/>
      <c r="I66" s="28"/>
      <c r="J66" s="99"/>
      <c r="K66" s="99"/>
      <c r="L66" s="99"/>
      <c r="M66" s="99"/>
      <c r="N66" s="99"/>
      <c r="O66" s="99"/>
      <c r="P66" s="99"/>
      <c r="Q66" s="2"/>
      <c r="R66" s="99"/>
      <c r="S66" s="99"/>
      <c r="T66" s="99"/>
      <c r="U66" s="99"/>
      <c r="V66" s="99"/>
      <c r="W66" s="99"/>
      <c r="X66" s="99"/>
      <c r="Y66" s="99"/>
      <c r="Z66" s="99"/>
      <c r="AA66" s="100">
        <f>SUM(LARGE(AB66:AK66,{1,2,3,4,5,6}))</f>
        <v>0</v>
      </c>
      <c r="AB66" s="100">
        <f t="shared" si="10"/>
        <v>0</v>
      </c>
      <c r="AC66" s="100">
        <f t="shared" si="11"/>
        <v>0</v>
      </c>
      <c r="AD66" s="100">
        <f t="shared" si="12"/>
        <v>0</v>
      </c>
      <c r="AE66" s="100">
        <f t="shared" si="13"/>
        <v>0</v>
      </c>
      <c r="AF66" s="100">
        <f t="shared" si="14"/>
        <v>0</v>
      </c>
      <c r="AG66" s="100">
        <f t="shared" si="15"/>
        <v>0</v>
      </c>
      <c r="AH66" s="100">
        <f t="shared" si="16"/>
        <v>0</v>
      </c>
      <c r="AI66" s="100">
        <f t="shared" si="17"/>
        <v>0</v>
      </c>
      <c r="AJ66" s="100">
        <f t="shared" si="18"/>
        <v>0</v>
      </c>
    </row>
    <row r="67" spans="1:36" s="30" customFormat="1" ht="15">
      <c r="A67" s="28">
        <v>64</v>
      </c>
      <c r="B67" s="28"/>
      <c r="C67" s="28"/>
      <c r="D67" s="28"/>
      <c r="E67" s="28"/>
      <c r="F67" s="28"/>
      <c r="G67" s="28"/>
      <c r="H67" s="28"/>
      <c r="I67" s="28"/>
      <c r="J67" s="99"/>
      <c r="K67" s="99"/>
      <c r="L67" s="99"/>
      <c r="M67" s="99"/>
      <c r="N67" s="99"/>
      <c r="O67" s="99"/>
      <c r="P67" s="99"/>
      <c r="Q67" s="2"/>
      <c r="R67" s="99"/>
      <c r="S67" s="99"/>
      <c r="T67" s="99"/>
      <c r="U67" s="99"/>
      <c r="V67" s="99"/>
      <c r="W67" s="99"/>
      <c r="X67" s="99"/>
      <c r="Y67" s="99"/>
      <c r="Z67" s="99"/>
      <c r="AA67" s="100">
        <f>SUM(LARGE(AB67:AK67,{1,2,3,4,5,6}))</f>
        <v>0</v>
      </c>
      <c r="AB67" s="100">
        <f t="shared" si="10"/>
        <v>0</v>
      </c>
      <c r="AC67" s="100">
        <f t="shared" si="11"/>
        <v>0</v>
      </c>
      <c r="AD67" s="100">
        <f t="shared" si="12"/>
        <v>0</v>
      </c>
      <c r="AE67" s="100">
        <f t="shared" si="13"/>
        <v>0</v>
      </c>
      <c r="AF67" s="100">
        <f t="shared" si="14"/>
        <v>0</v>
      </c>
      <c r="AG67" s="100">
        <f t="shared" si="15"/>
        <v>0</v>
      </c>
      <c r="AH67" s="100">
        <f t="shared" si="16"/>
        <v>0</v>
      </c>
      <c r="AI67" s="100">
        <f t="shared" si="17"/>
        <v>0</v>
      </c>
      <c r="AJ67" s="100">
        <f t="shared" si="18"/>
        <v>0</v>
      </c>
    </row>
    <row r="68" spans="1:36" s="30" customFormat="1" ht="15">
      <c r="A68" s="28">
        <v>65</v>
      </c>
      <c r="B68" s="28"/>
      <c r="C68" s="28"/>
      <c r="D68" s="28"/>
      <c r="E68" s="28"/>
      <c r="F68" s="28"/>
      <c r="G68" s="28"/>
      <c r="H68" s="28"/>
      <c r="I68" s="28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100">
        <f>SUM(LARGE(AB68:AK68,{1,2,3,4,5,6}))</f>
        <v>0</v>
      </c>
      <c r="AB68" s="100">
        <f aca="true" t="shared" si="19" ref="AB68:AB79">+IF(COUNT($K68:$S68)&gt;0,LARGE($K68:$S68,1),0)</f>
        <v>0</v>
      </c>
      <c r="AC68" s="100">
        <f aca="true" t="shared" si="20" ref="AC68:AC79">+IF(COUNT($K68:$S68)&gt;1,LARGE($K68:$S68,2),0)</f>
        <v>0</v>
      </c>
      <c r="AD68" s="100">
        <f aca="true" t="shared" si="21" ref="AD68:AD79">+IF(COUNT($K68:$S68)&gt;2,LARGE($K68:$S68,3),0)</f>
        <v>0</v>
      </c>
      <c r="AE68" s="100">
        <f t="shared" si="13"/>
        <v>0</v>
      </c>
      <c r="AF68" s="100">
        <f t="shared" si="14"/>
        <v>0</v>
      </c>
      <c r="AG68" s="100">
        <f t="shared" si="15"/>
        <v>0</v>
      </c>
      <c r="AH68" s="100">
        <f t="shared" si="16"/>
        <v>0</v>
      </c>
      <c r="AI68" s="100">
        <f t="shared" si="17"/>
        <v>0</v>
      </c>
      <c r="AJ68" s="100">
        <f t="shared" si="18"/>
        <v>0</v>
      </c>
    </row>
    <row r="69" spans="1:36" s="30" customFormat="1" ht="15">
      <c r="A69" s="28">
        <v>66</v>
      </c>
      <c r="B69" s="28"/>
      <c r="C69" s="28"/>
      <c r="D69" s="28"/>
      <c r="E69" s="28"/>
      <c r="F69" s="28"/>
      <c r="G69" s="28"/>
      <c r="H69" s="28"/>
      <c r="I69" s="28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100">
        <f>SUM(LARGE(AB69:AK69,{1,2,3,4,5,6}))</f>
        <v>0</v>
      </c>
      <c r="AB69" s="100">
        <f t="shared" si="19"/>
        <v>0</v>
      </c>
      <c r="AC69" s="100">
        <f t="shared" si="20"/>
        <v>0</v>
      </c>
      <c r="AD69" s="100">
        <f t="shared" si="21"/>
        <v>0</v>
      </c>
      <c r="AE69" s="100">
        <f t="shared" si="13"/>
        <v>0</v>
      </c>
      <c r="AF69" s="100">
        <f t="shared" si="14"/>
        <v>0</v>
      </c>
      <c r="AG69" s="100">
        <f t="shared" si="15"/>
        <v>0</v>
      </c>
      <c r="AH69" s="100">
        <f t="shared" si="16"/>
        <v>0</v>
      </c>
      <c r="AI69" s="100">
        <f t="shared" si="17"/>
        <v>0</v>
      </c>
      <c r="AJ69" s="100">
        <f t="shared" si="18"/>
        <v>0</v>
      </c>
    </row>
    <row r="70" spans="1:36" s="30" customFormat="1" ht="15">
      <c r="A70" s="28">
        <v>67</v>
      </c>
      <c r="B70" s="28"/>
      <c r="C70" s="28"/>
      <c r="D70" s="28"/>
      <c r="E70" s="28"/>
      <c r="F70" s="28"/>
      <c r="G70" s="28"/>
      <c r="H70" s="28"/>
      <c r="I70" s="28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>
        <f>SUM(LARGE(AB70:AK70,{1,2,3,4,5,6}))</f>
        <v>0</v>
      </c>
      <c r="AB70" s="100">
        <f t="shared" si="19"/>
        <v>0</v>
      </c>
      <c r="AC70" s="100">
        <f t="shared" si="20"/>
        <v>0</v>
      </c>
      <c r="AD70" s="100">
        <f t="shared" si="21"/>
        <v>0</v>
      </c>
      <c r="AE70" s="100">
        <f t="shared" si="13"/>
        <v>0</v>
      </c>
      <c r="AF70" s="100">
        <f t="shared" si="14"/>
        <v>0</v>
      </c>
      <c r="AG70" s="100">
        <f t="shared" si="15"/>
        <v>0</v>
      </c>
      <c r="AH70" s="100">
        <f t="shared" si="16"/>
        <v>0</v>
      </c>
      <c r="AI70" s="100">
        <f t="shared" si="17"/>
        <v>0</v>
      </c>
      <c r="AJ70" s="100">
        <f t="shared" si="18"/>
        <v>0</v>
      </c>
    </row>
    <row r="71" spans="1:36" s="30" customFormat="1" ht="15">
      <c r="A71" s="28">
        <v>68</v>
      </c>
      <c r="B71" s="28"/>
      <c r="C71" s="28"/>
      <c r="D71" s="28"/>
      <c r="E71" s="28"/>
      <c r="F71" s="28"/>
      <c r="G71" s="28"/>
      <c r="H71" s="28"/>
      <c r="I71" s="28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100">
        <f>SUM(LARGE(AB71:AK71,{1,2,3,4,5,6}))</f>
        <v>0</v>
      </c>
      <c r="AB71" s="100">
        <f t="shared" si="19"/>
        <v>0</v>
      </c>
      <c r="AC71" s="100">
        <f t="shared" si="20"/>
        <v>0</v>
      </c>
      <c r="AD71" s="100">
        <f t="shared" si="21"/>
        <v>0</v>
      </c>
      <c r="AE71" s="100">
        <f t="shared" si="13"/>
        <v>0</v>
      </c>
      <c r="AF71" s="100">
        <f t="shared" si="14"/>
        <v>0</v>
      </c>
      <c r="AG71" s="100">
        <f t="shared" si="15"/>
        <v>0</v>
      </c>
      <c r="AH71" s="100">
        <f t="shared" si="16"/>
        <v>0</v>
      </c>
      <c r="AI71" s="100">
        <f t="shared" si="17"/>
        <v>0</v>
      </c>
      <c r="AJ71" s="100">
        <f t="shared" si="18"/>
        <v>0</v>
      </c>
    </row>
    <row r="72" spans="1:36" s="30" customFormat="1" ht="15">
      <c r="A72" s="28">
        <v>69</v>
      </c>
      <c r="B72" s="28"/>
      <c r="C72" s="28"/>
      <c r="D72" s="28"/>
      <c r="E72" s="28"/>
      <c r="F72" s="28"/>
      <c r="G72" s="28"/>
      <c r="H72" s="28"/>
      <c r="I72" s="28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100">
        <f>SUM(LARGE(AB72:AK72,{1,2,3,4,5,6}))</f>
        <v>0</v>
      </c>
      <c r="AB72" s="100">
        <f t="shared" si="19"/>
        <v>0</v>
      </c>
      <c r="AC72" s="100">
        <f t="shared" si="20"/>
        <v>0</v>
      </c>
      <c r="AD72" s="100">
        <f t="shared" si="21"/>
        <v>0</v>
      </c>
      <c r="AE72" s="100">
        <f aca="true" t="shared" si="22" ref="AE72:AE79">+IF(COUNT($T72:$Y72)&gt;0,LARGE($T72:$Y72,1),0)</f>
        <v>0</v>
      </c>
      <c r="AF72" s="100">
        <f aca="true" t="shared" si="23" ref="AF72:AF79">+IF(COUNT($T72:$Y72)&gt;1,LARGE($T72:$Y72,2),0)</f>
        <v>0</v>
      </c>
      <c r="AG72" s="100">
        <f aca="true" t="shared" si="24" ref="AG72:AG79">+IF(COUNT($T72:$Y72)&gt;2,LARGE($T72:$Y72,3),0)</f>
        <v>0</v>
      </c>
      <c r="AH72" s="100">
        <f aca="true" t="shared" si="25" ref="AH72:AH79">+IF(COUNT($T72:$Y72)&gt;3,LARGE($T72:$Y72,4),0)</f>
        <v>0</v>
      </c>
      <c r="AI72" s="100">
        <f aca="true" t="shared" si="26" ref="AI72:AI79">+IF(COUNT($T72:$Y72)&gt;4,LARGE($T72:$Y72,5),0)</f>
        <v>0</v>
      </c>
      <c r="AJ72" s="100">
        <f aca="true" t="shared" si="27" ref="AJ72:AJ79">+IF(COUNT($T72:$Y72)&gt;5,LARGE($T72:$Y72,6),0)</f>
        <v>0</v>
      </c>
    </row>
    <row r="73" spans="1:36" s="30" customFormat="1" ht="15">
      <c r="A73" s="28">
        <v>70</v>
      </c>
      <c r="B73" s="28"/>
      <c r="C73" s="28"/>
      <c r="D73" s="28"/>
      <c r="E73" s="28"/>
      <c r="F73" s="28"/>
      <c r="G73" s="28"/>
      <c r="H73" s="28"/>
      <c r="I73" s="28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100">
        <f>SUM(LARGE(AB73:AK73,{1,2,3,4,5,6}))</f>
        <v>0</v>
      </c>
      <c r="AB73" s="100">
        <f t="shared" si="19"/>
        <v>0</v>
      </c>
      <c r="AC73" s="100">
        <f t="shared" si="20"/>
        <v>0</v>
      </c>
      <c r="AD73" s="100">
        <f t="shared" si="21"/>
        <v>0</v>
      </c>
      <c r="AE73" s="100">
        <f t="shared" si="22"/>
        <v>0</v>
      </c>
      <c r="AF73" s="100">
        <f t="shared" si="23"/>
        <v>0</v>
      </c>
      <c r="AG73" s="100">
        <f t="shared" si="24"/>
        <v>0</v>
      </c>
      <c r="AH73" s="100">
        <f t="shared" si="25"/>
        <v>0</v>
      </c>
      <c r="AI73" s="100">
        <f t="shared" si="26"/>
        <v>0</v>
      </c>
      <c r="AJ73" s="100">
        <f t="shared" si="27"/>
        <v>0</v>
      </c>
    </row>
    <row r="74" spans="1:36" s="30" customFormat="1" ht="15">
      <c r="A74" s="28">
        <v>71</v>
      </c>
      <c r="B74" s="28"/>
      <c r="C74" s="28"/>
      <c r="D74" s="28"/>
      <c r="E74" s="28"/>
      <c r="F74" s="28"/>
      <c r="G74" s="28"/>
      <c r="H74" s="28"/>
      <c r="I74" s="28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>
        <f>SUM(LARGE(AB74:AK74,{1,2,3,4,5,6}))</f>
        <v>0</v>
      </c>
      <c r="AB74" s="100">
        <f t="shared" si="19"/>
        <v>0</v>
      </c>
      <c r="AC74" s="100">
        <f t="shared" si="20"/>
        <v>0</v>
      </c>
      <c r="AD74" s="100">
        <f t="shared" si="21"/>
        <v>0</v>
      </c>
      <c r="AE74" s="100">
        <f t="shared" si="22"/>
        <v>0</v>
      </c>
      <c r="AF74" s="100">
        <f t="shared" si="23"/>
        <v>0</v>
      </c>
      <c r="AG74" s="100">
        <f t="shared" si="24"/>
        <v>0</v>
      </c>
      <c r="AH74" s="100">
        <f t="shared" si="25"/>
        <v>0</v>
      </c>
      <c r="AI74" s="100">
        <f t="shared" si="26"/>
        <v>0</v>
      </c>
      <c r="AJ74" s="100">
        <f t="shared" si="27"/>
        <v>0</v>
      </c>
    </row>
    <row r="75" spans="1:36" s="30" customFormat="1" ht="15">
      <c r="A75" s="28">
        <v>72</v>
      </c>
      <c r="B75" s="28"/>
      <c r="C75" s="28"/>
      <c r="D75" s="28"/>
      <c r="E75" s="28"/>
      <c r="F75" s="28"/>
      <c r="G75" s="28"/>
      <c r="H75" s="28"/>
      <c r="I75" s="28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100">
        <f>SUM(LARGE(AB75:AK75,{1,2,3,4,5,6}))</f>
        <v>0</v>
      </c>
      <c r="AB75" s="100">
        <f t="shared" si="19"/>
        <v>0</v>
      </c>
      <c r="AC75" s="100">
        <f t="shared" si="20"/>
        <v>0</v>
      </c>
      <c r="AD75" s="100">
        <f t="shared" si="21"/>
        <v>0</v>
      </c>
      <c r="AE75" s="100">
        <f t="shared" si="22"/>
        <v>0</v>
      </c>
      <c r="AF75" s="100">
        <f t="shared" si="23"/>
        <v>0</v>
      </c>
      <c r="AG75" s="100">
        <f t="shared" si="24"/>
        <v>0</v>
      </c>
      <c r="AH75" s="100">
        <f t="shared" si="25"/>
        <v>0</v>
      </c>
      <c r="AI75" s="100">
        <f t="shared" si="26"/>
        <v>0</v>
      </c>
      <c r="AJ75" s="100">
        <f t="shared" si="27"/>
        <v>0</v>
      </c>
    </row>
    <row r="76" spans="1:36" s="30" customFormat="1" ht="15">
      <c r="A76" s="28">
        <v>73</v>
      </c>
      <c r="B76" s="28"/>
      <c r="C76" s="28"/>
      <c r="D76" s="28"/>
      <c r="E76" s="28"/>
      <c r="F76" s="28"/>
      <c r="G76" s="28"/>
      <c r="H76" s="28"/>
      <c r="I76" s="28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100">
        <f>SUM(LARGE(AB76:AK76,{1,2,3,4,5,6}))</f>
        <v>0</v>
      </c>
      <c r="AB76" s="100">
        <f t="shared" si="19"/>
        <v>0</v>
      </c>
      <c r="AC76" s="100">
        <f t="shared" si="20"/>
        <v>0</v>
      </c>
      <c r="AD76" s="100">
        <f t="shared" si="21"/>
        <v>0</v>
      </c>
      <c r="AE76" s="100">
        <f t="shared" si="22"/>
        <v>0</v>
      </c>
      <c r="AF76" s="100">
        <f t="shared" si="23"/>
        <v>0</v>
      </c>
      <c r="AG76" s="100">
        <f t="shared" si="24"/>
        <v>0</v>
      </c>
      <c r="AH76" s="100">
        <f t="shared" si="25"/>
        <v>0</v>
      </c>
      <c r="AI76" s="100">
        <f t="shared" si="26"/>
        <v>0</v>
      </c>
      <c r="AJ76" s="100">
        <f t="shared" si="27"/>
        <v>0</v>
      </c>
    </row>
    <row r="77" spans="1:36" s="30" customFormat="1" ht="15">
      <c r="A77" s="28">
        <v>74</v>
      </c>
      <c r="B77" s="28"/>
      <c r="C77" s="28"/>
      <c r="D77" s="28"/>
      <c r="E77" s="28"/>
      <c r="F77" s="28"/>
      <c r="G77" s="28"/>
      <c r="H77" s="28"/>
      <c r="I77" s="28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100">
        <f>SUM(LARGE(AB77:AK77,{1,2,3,4,5,6}))</f>
        <v>0</v>
      </c>
      <c r="AB77" s="100">
        <f t="shared" si="19"/>
        <v>0</v>
      </c>
      <c r="AC77" s="100">
        <f t="shared" si="20"/>
        <v>0</v>
      </c>
      <c r="AD77" s="100">
        <f t="shared" si="21"/>
        <v>0</v>
      </c>
      <c r="AE77" s="100">
        <f t="shared" si="22"/>
        <v>0</v>
      </c>
      <c r="AF77" s="100">
        <f t="shared" si="23"/>
        <v>0</v>
      </c>
      <c r="AG77" s="100">
        <f t="shared" si="24"/>
        <v>0</v>
      </c>
      <c r="AH77" s="100">
        <f t="shared" si="25"/>
        <v>0</v>
      </c>
      <c r="AI77" s="100">
        <f t="shared" si="26"/>
        <v>0</v>
      </c>
      <c r="AJ77" s="100">
        <f t="shared" si="27"/>
        <v>0</v>
      </c>
    </row>
    <row r="78" spans="1:36" s="30" customFormat="1" ht="15">
      <c r="A78" s="28">
        <v>75</v>
      </c>
      <c r="B78" s="28"/>
      <c r="C78" s="28"/>
      <c r="D78" s="28"/>
      <c r="E78" s="28"/>
      <c r="F78" s="28"/>
      <c r="G78" s="28"/>
      <c r="H78" s="28"/>
      <c r="I78" s="28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100">
        <f>SUM(LARGE(AB78:AK78,{1,2,3,4,5,6}))</f>
        <v>0</v>
      </c>
      <c r="AB78" s="100">
        <f t="shared" si="19"/>
        <v>0</v>
      </c>
      <c r="AC78" s="100">
        <f t="shared" si="20"/>
        <v>0</v>
      </c>
      <c r="AD78" s="100">
        <f t="shared" si="21"/>
        <v>0</v>
      </c>
      <c r="AE78" s="100">
        <f t="shared" si="22"/>
        <v>0</v>
      </c>
      <c r="AF78" s="100">
        <f t="shared" si="23"/>
        <v>0</v>
      </c>
      <c r="AG78" s="100">
        <f t="shared" si="24"/>
        <v>0</v>
      </c>
      <c r="AH78" s="100">
        <f t="shared" si="25"/>
        <v>0</v>
      </c>
      <c r="AI78" s="100">
        <f t="shared" si="26"/>
        <v>0</v>
      </c>
      <c r="AJ78" s="100">
        <f t="shared" si="27"/>
        <v>0</v>
      </c>
    </row>
    <row r="79" spans="1:36" s="30" customFormat="1" ht="15">
      <c r="A79" s="28">
        <v>76</v>
      </c>
      <c r="B79" s="28"/>
      <c r="C79" s="28"/>
      <c r="D79" s="28"/>
      <c r="E79" s="28"/>
      <c r="F79" s="28"/>
      <c r="G79" s="28"/>
      <c r="H79" s="28"/>
      <c r="I79" s="28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100">
        <f>SUM(LARGE(AB79:AK79,{1,2,3,4,5,6}))</f>
        <v>0</v>
      </c>
      <c r="AB79" s="100">
        <f t="shared" si="19"/>
        <v>0</v>
      </c>
      <c r="AC79" s="100">
        <f t="shared" si="20"/>
        <v>0</v>
      </c>
      <c r="AD79" s="100">
        <f t="shared" si="21"/>
        <v>0</v>
      </c>
      <c r="AE79" s="100">
        <f t="shared" si="22"/>
        <v>0</v>
      </c>
      <c r="AF79" s="100">
        <f t="shared" si="23"/>
        <v>0</v>
      </c>
      <c r="AG79" s="100">
        <f t="shared" si="24"/>
        <v>0</v>
      </c>
      <c r="AH79" s="100">
        <f t="shared" si="25"/>
        <v>0</v>
      </c>
      <c r="AI79" s="100">
        <f t="shared" si="26"/>
        <v>0</v>
      </c>
      <c r="AJ79" s="100">
        <f t="shared" si="27"/>
        <v>0</v>
      </c>
    </row>
    <row r="80" spans="1:26" s="30" customFormat="1" ht="15">
      <c r="A80" s="28"/>
      <c r="B80" s="28"/>
      <c r="C80" s="28"/>
      <c r="D80" s="28"/>
      <c r="E80" s="28"/>
      <c r="F80" s="28"/>
      <c r="G80" s="28"/>
      <c r="H80" s="28"/>
      <c r="I80" s="28"/>
      <c r="J80" s="27"/>
      <c r="K80" s="28"/>
      <c r="L80" s="28"/>
      <c r="M80" s="28"/>
      <c r="N80" s="2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7"/>
    </row>
    <row r="81" spans="1:26" s="30" customFormat="1" ht="15">
      <c r="A81" s="28"/>
      <c r="B81" s="28"/>
      <c r="C81" s="28"/>
      <c r="D81" s="28"/>
      <c r="E81" s="28"/>
      <c r="F81" s="28"/>
      <c r="G81" s="28"/>
      <c r="H81" s="28"/>
      <c r="I81" s="28"/>
      <c r="J81" s="27"/>
      <c r="K81" s="28"/>
      <c r="L81" s="28"/>
      <c r="M81" s="28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/>
    </row>
    <row r="82" spans="1:26" s="30" customFormat="1" ht="15">
      <c r="A82" s="28"/>
      <c r="B82" s="28"/>
      <c r="C82" s="28"/>
      <c r="D82" s="28"/>
      <c r="E82" s="28"/>
      <c r="F82" s="28"/>
      <c r="G82" s="28"/>
      <c r="H82" s="28"/>
      <c r="I82" s="28"/>
      <c r="J82" s="27"/>
      <c r="K82" s="28"/>
      <c r="L82" s="28"/>
      <c r="M82" s="28"/>
      <c r="N82" s="27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"/>
    </row>
    <row r="83" spans="1:26" s="30" customFormat="1" ht="15">
      <c r="A83" s="28"/>
      <c r="B83" s="28"/>
      <c r="C83" s="28"/>
      <c r="D83" s="28"/>
      <c r="E83" s="28"/>
      <c r="F83" s="28"/>
      <c r="G83" s="28"/>
      <c r="H83" s="28"/>
      <c r="I83" s="28"/>
      <c r="J83" s="27"/>
      <c r="K83" s="28"/>
      <c r="L83" s="28"/>
      <c r="M83" s="28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</row>
    <row r="84" spans="1:26" s="30" customFormat="1" ht="15">
      <c r="A84" s="28"/>
      <c r="B84" s="28"/>
      <c r="C84" s="28"/>
      <c r="D84" s="28"/>
      <c r="E84" s="28"/>
      <c r="F84" s="28"/>
      <c r="G84" s="28"/>
      <c r="H84" s="28"/>
      <c r="I84" s="28"/>
      <c r="J84" s="27"/>
      <c r="K84" s="28"/>
      <c r="L84" s="28"/>
      <c r="M84" s="28"/>
      <c r="N84" s="2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7"/>
    </row>
    <row r="85" spans="1:26" s="30" customFormat="1" ht="15">
      <c r="A85" s="28"/>
      <c r="B85" s="28"/>
      <c r="C85" s="28"/>
      <c r="D85" s="28"/>
      <c r="E85" s="28"/>
      <c r="F85" s="28"/>
      <c r="G85" s="28"/>
      <c r="H85" s="28"/>
      <c r="I85" s="28"/>
      <c r="J85" s="27"/>
      <c r="K85" s="28"/>
      <c r="L85" s="28"/>
      <c r="M85" s="28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"/>
    </row>
    <row r="86" spans="1:26" s="30" customFormat="1" ht="15">
      <c r="A86" s="28"/>
      <c r="B86" s="28"/>
      <c r="C86" s="28"/>
      <c r="D86" s="28"/>
      <c r="E86" s="28"/>
      <c r="F86" s="28"/>
      <c r="G86" s="28"/>
      <c r="H86" s="28"/>
      <c r="I86" s="28"/>
      <c r="J86" s="27"/>
      <c r="K86" s="28"/>
      <c r="L86" s="28"/>
      <c r="M86" s="28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7"/>
    </row>
    <row r="87" spans="1:26" s="30" customFormat="1" ht="15">
      <c r="A87" s="28"/>
      <c r="B87" s="28"/>
      <c r="C87" s="28"/>
      <c r="D87" s="28"/>
      <c r="E87" s="28"/>
      <c r="F87" s="28"/>
      <c r="G87" s="28"/>
      <c r="H87" s="28"/>
      <c r="I87" s="28"/>
      <c r="J87" s="27"/>
      <c r="K87" s="28"/>
      <c r="L87" s="28"/>
      <c r="M87" s="28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7"/>
    </row>
    <row r="88" spans="1:26" s="30" customFormat="1" ht="15">
      <c r="A88" s="28"/>
      <c r="B88" s="28"/>
      <c r="C88" s="28"/>
      <c r="D88" s="28"/>
      <c r="E88" s="28"/>
      <c r="F88" s="28"/>
      <c r="G88" s="28"/>
      <c r="H88" s="28"/>
      <c r="I88" s="28"/>
      <c r="J88" s="27"/>
      <c r="K88" s="28"/>
      <c r="L88" s="28"/>
      <c r="M88" s="28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7"/>
    </row>
    <row r="89" spans="1:26" s="30" customFormat="1" ht="15">
      <c r="A89" s="28"/>
      <c r="B89" s="28"/>
      <c r="C89" s="28"/>
      <c r="D89" s="28"/>
      <c r="E89" s="28"/>
      <c r="F89" s="28"/>
      <c r="G89" s="28"/>
      <c r="H89" s="28"/>
      <c r="I89" s="28"/>
      <c r="J89" s="27"/>
      <c r="K89" s="28"/>
      <c r="L89" s="28"/>
      <c r="M89" s="28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7"/>
    </row>
    <row r="90" spans="1:26" s="30" customFormat="1" ht="15">
      <c r="A90" s="28"/>
      <c r="B90" s="28"/>
      <c r="C90" s="28"/>
      <c r="D90" s="28"/>
      <c r="E90" s="28"/>
      <c r="F90" s="28"/>
      <c r="G90" s="28"/>
      <c r="H90" s="28"/>
      <c r="I90" s="28"/>
      <c r="J90" s="27"/>
      <c r="K90" s="28"/>
      <c r="L90" s="28"/>
      <c r="M90" s="28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7"/>
    </row>
    <row r="91" spans="1:26" s="30" customFormat="1" ht="15">
      <c r="A91" s="28"/>
      <c r="B91" s="28"/>
      <c r="C91" s="28"/>
      <c r="D91" s="28"/>
      <c r="E91" s="28"/>
      <c r="F91" s="28"/>
      <c r="G91" s="28"/>
      <c r="H91" s="28"/>
      <c r="I91" s="28"/>
      <c r="J91" s="27"/>
      <c r="K91" s="28"/>
      <c r="L91" s="28"/>
      <c r="M91" s="28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7"/>
    </row>
    <row r="92" spans="1:26" s="30" customFormat="1" ht="15">
      <c r="A92" s="28"/>
      <c r="B92" s="28"/>
      <c r="C92" s="28"/>
      <c r="D92" s="28"/>
      <c r="E92" s="28"/>
      <c r="F92" s="28"/>
      <c r="G92" s="28"/>
      <c r="H92" s="28"/>
      <c r="I92" s="28"/>
      <c r="J92" s="27"/>
      <c r="K92" s="28"/>
      <c r="L92" s="28"/>
      <c r="M92" s="28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7"/>
    </row>
    <row r="93" spans="10:26" s="30" customFormat="1" ht="15">
      <c r="J93" s="40"/>
      <c r="N93" s="40"/>
      <c r="Z93" s="40"/>
    </row>
    <row r="94" spans="10:26" s="30" customFormat="1" ht="15">
      <c r="J94" s="40"/>
      <c r="N94" s="40"/>
      <c r="Z94" s="40"/>
    </row>
    <row r="95" spans="10:26" s="30" customFormat="1" ht="15">
      <c r="J95" s="40"/>
      <c r="N95" s="40"/>
      <c r="Z95" s="40"/>
    </row>
    <row r="96" spans="10:26" s="30" customFormat="1" ht="15">
      <c r="J96" s="40"/>
      <c r="N96" s="40"/>
      <c r="Z96" s="40"/>
    </row>
    <row r="97" spans="10:26" s="30" customFormat="1" ht="15">
      <c r="J97" s="40"/>
      <c r="N97" s="40"/>
      <c r="Z97" s="40"/>
    </row>
    <row r="98" spans="10:26" s="30" customFormat="1" ht="15">
      <c r="J98" s="40"/>
      <c r="N98" s="40"/>
      <c r="Z98" s="40"/>
    </row>
    <row r="99" spans="10:26" s="30" customFormat="1" ht="15">
      <c r="J99" s="40"/>
      <c r="N99" s="40"/>
      <c r="Z99" s="40"/>
    </row>
    <row r="100" spans="10:26" s="30" customFormat="1" ht="15">
      <c r="J100" s="40"/>
      <c r="N100" s="40"/>
      <c r="Z100" s="40"/>
    </row>
    <row r="101" spans="10:26" s="30" customFormat="1" ht="15">
      <c r="J101" s="40"/>
      <c r="N101" s="40"/>
      <c r="Z101" s="40"/>
    </row>
    <row r="102" spans="10:26" s="30" customFormat="1" ht="15">
      <c r="J102" s="40"/>
      <c r="N102" s="40"/>
      <c r="Z102" s="40"/>
    </row>
    <row r="103" spans="10:26" s="30" customFormat="1" ht="15">
      <c r="J103" s="40"/>
      <c r="N103" s="40"/>
      <c r="Z103" s="40"/>
    </row>
    <row r="104" spans="10:26" s="30" customFormat="1" ht="15">
      <c r="J104" s="40"/>
      <c r="N104" s="40"/>
      <c r="Z104" s="40"/>
    </row>
    <row r="105" spans="10:26" s="30" customFormat="1" ht="15">
      <c r="J105" s="40"/>
      <c r="N105" s="40"/>
      <c r="Z105" s="40"/>
    </row>
    <row r="106" spans="10:26" s="30" customFormat="1" ht="15">
      <c r="J106" s="40"/>
      <c r="N106" s="40"/>
      <c r="Z106" s="40"/>
    </row>
    <row r="107" spans="10:26" s="30" customFormat="1" ht="15">
      <c r="J107" s="40"/>
      <c r="N107" s="40"/>
      <c r="Z107" s="40"/>
    </row>
    <row r="108" spans="10:26" s="30" customFormat="1" ht="15">
      <c r="J108" s="40"/>
      <c r="N108" s="40"/>
      <c r="Z108" s="40"/>
    </row>
    <row r="109" spans="10:26" s="30" customFormat="1" ht="15">
      <c r="J109" s="40"/>
      <c r="N109" s="40"/>
      <c r="Z109" s="40"/>
    </row>
    <row r="110" spans="10:26" s="30" customFormat="1" ht="15">
      <c r="J110" s="40"/>
      <c r="N110" s="40"/>
      <c r="Z110" s="40"/>
    </row>
    <row r="111" spans="10:26" s="30" customFormat="1" ht="15">
      <c r="J111" s="40"/>
      <c r="N111" s="40"/>
      <c r="Z111" s="40"/>
    </row>
    <row r="112" spans="10:26" s="30" customFormat="1" ht="15">
      <c r="J112" s="40"/>
      <c r="N112" s="40"/>
      <c r="Z112" s="40"/>
    </row>
    <row r="113" spans="10:26" s="30" customFormat="1" ht="15">
      <c r="J113" s="40"/>
      <c r="N113" s="40"/>
      <c r="Z113" s="40"/>
    </row>
    <row r="114" spans="10:26" s="30" customFormat="1" ht="15">
      <c r="J114" s="40"/>
      <c r="N114" s="40"/>
      <c r="Z114" s="40"/>
    </row>
    <row r="115" spans="10:26" s="30" customFormat="1" ht="15">
      <c r="J115" s="40"/>
      <c r="N115" s="40"/>
      <c r="Z115" s="40"/>
    </row>
    <row r="116" spans="10:26" s="30" customFormat="1" ht="15">
      <c r="J116" s="40"/>
      <c r="N116" s="40"/>
      <c r="Z116" s="40"/>
    </row>
    <row r="117" spans="10:26" s="30" customFormat="1" ht="15">
      <c r="J117" s="40"/>
      <c r="N117" s="40"/>
      <c r="Z117" s="40"/>
    </row>
    <row r="118" spans="10:26" s="30" customFormat="1" ht="15">
      <c r="J118" s="40"/>
      <c r="N118" s="40"/>
      <c r="Z118" s="40"/>
    </row>
    <row r="119" spans="10:26" s="30" customFormat="1" ht="15">
      <c r="J119" s="40"/>
      <c r="N119" s="40"/>
      <c r="Z119" s="40"/>
    </row>
    <row r="120" spans="10:26" s="30" customFormat="1" ht="15">
      <c r="J120" s="40"/>
      <c r="N120" s="40"/>
      <c r="Z120" s="40"/>
    </row>
    <row r="121" spans="10:26" s="30" customFormat="1" ht="15">
      <c r="J121" s="40"/>
      <c r="N121" s="40"/>
      <c r="Z121" s="40"/>
    </row>
    <row r="122" spans="10:26" s="30" customFormat="1" ht="15">
      <c r="J122" s="40"/>
      <c r="N122" s="40"/>
      <c r="Z122" s="40"/>
    </row>
    <row r="123" spans="10:26" s="30" customFormat="1" ht="15">
      <c r="J123" s="40"/>
      <c r="N123" s="40"/>
      <c r="Z123" s="40"/>
    </row>
    <row r="124" spans="10:26" s="30" customFormat="1" ht="15">
      <c r="J124" s="40"/>
      <c r="N124" s="40"/>
      <c r="Z124" s="40"/>
    </row>
    <row r="125" spans="10:26" s="30" customFormat="1" ht="15">
      <c r="J125" s="40"/>
      <c r="N125" s="40"/>
      <c r="Z125" s="40"/>
    </row>
    <row r="126" spans="10:26" s="30" customFormat="1" ht="15">
      <c r="J126" s="40"/>
      <c r="N126" s="40"/>
      <c r="Z126" s="40"/>
    </row>
    <row r="127" spans="10:26" s="30" customFormat="1" ht="15">
      <c r="J127" s="40"/>
      <c r="N127" s="40"/>
      <c r="Z127" s="40"/>
    </row>
    <row r="128" spans="10:26" s="30" customFormat="1" ht="15">
      <c r="J128" s="40"/>
      <c r="N128" s="40"/>
      <c r="Z128" s="40"/>
    </row>
    <row r="129" spans="10:26" s="30" customFormat="1" ht="15">
      <c r="J129" s="40"/>
      <c r="N129" s="40"/>
      <c r="Z129" s="40"/>
    </row>
    <row r="130" spans="10:26" s="30" customFormat="1" ht="15">
      <c r="J130" s="40"/>
      <c r="N130" s="40"/>
      <c r="Z130" s="40"/>
    </row>
    <row r="131" spans="10:26" s="30" customFormat="1" ht="15">
      <c r="J131" s="40"/>
      <c r="N131" s="40"/>
      <c r="Z131" s="40"/>
    </row>
    <row r="132" spans="10:26" s="30" customFormat="1" ht="15">
      <c r="J132" s="40"/>
      <c r="N132" s="40"/>
      <c r="Z132" s="40"/>
    </row>
    <row r="133" spans="10:26" s="30" customFormat="1" ht="15">
      <c r="J133" s="40"/>
      <c r="N133" s="40"/>
      <c r="Z133" s="40"/>
    </row>
    <row r="134" spans="10:26" s="30" customFormat="1" ht="15">
      <c r="J134" s="40"/>
      <c r="N134" s="40"/>
      <c r="Z134" s="40"/>
    </row>
    <row r="135" spans="10:26" s="30" customFormat="1" ht="15">
      <c r="J135" s="40"/>
      <c r="N135" s="40"/>
      <c r="Z135" s="40"/>
    </row>
    <row r="136" spans="10:26" s="30" customFormat="1" ht="15">
      <c r="J136" s="40"/>
      <c r="N136" s="40"/>
      <c r="Z136" s="40"/>
    </row>
    <row r="137" spans="10:26" s="30" customFormat="1" ht="15">
      <c r="J137" s="40"/>
      <c r="N137" s="40"/>
      <c r="Z137" s="40"/>
    </row>
    <row r="138" spans="10:26" s="30" customFormat="1" ht="15">
      <c r="J138" s="40"/>
      <c r="N138" s="40"/>
      <c r="Z138" s="40"/>
    </row>
    <row r="139" spans="10:26" s="30" customFormat="1" ht="15">
      <c r="J139" s="40"/>
      <c r="N139" s="40"/>
      <c r="Z139" s="40"/>
    </row>
    <row r="140" spans="10:26" s="30" customFormat="1" ht="15">
      <c r="J140" s="40"/>
      <c r="N140" s="40"/>
      <c r="Z140" s="40"/>
    </row>
    <row r="141" spans="10:26" s="30" customFormat="1" ht="15">
      <c r="J141" s="40"/>
      <c r="N141" s="40"/>
      <c r="Z141" s="40"/>
    </row>
    <row r="142" spans="10:26" s="30" customFormat="1" ht="15">
      <c r="J142" s="40"/>
      <c r="N142" s="40"/>
      <c r="Z142" s="40"/>
    </row>
    <row r="143" spans="10:26" s="30" customFormat="1" ht="15">
      <c r="J143" s="40"/>
      <c r="N143" s="40"/>
      <c r="Z143" s="40"/>
    </row>
    <row r="144" spans="10:26" s="30" customFormat="1" ht="15">
      <c r="J144" s="40"/>
      <c r="M144" s="40"/>
      <c r="N144" s="40"/>
      <c r="Z144" s="40"/>
    </row>
    <row r="145" spans="10:26" s="30" customFormat="1" ht="15">
      <c r="J145" s="40"/>
      <c r="N145" s="40"/>
      <c r="Z145" s="40"/>
    </row>
    <row r="146" spans="10:26" s="30" customFormat="1" ht="15">
      <c r="J146" s="40"/>
      <c r="N146" s="40"/>
      <c r="Z146" s="40"/>
    </row>
    <row r="147" spans="10:26" s="30" customFormat="1" ht="15">
      <c r="J147" s="40"/>
      <c r="N147" s="40"/>
      <c r="Z147" s="40"/>
    </row>
    <row r="148" spans="10:26" s="30" customFormat="1" ht="15">
      <c r="J148" s="40"/>
      <c r="N148" s="40"/>
      <c r="Z148" s="40"/>
    </row>
    <row r="149" spans="10:26" s="30" customFormat="1" ht="15">
      <c r="J149" s="40"/>
      <c r="N149" s="40"/>
      <c r="Z149" s="40"/>
    </row>
    <row r="150" spans="10:26" s="30" customFormat="1" ht="15">
      <c r="J150" s="40"/>
      <c r="N150" s="40"/>
      <c r="Z150" s="40"/>
    </row>
    <row r="151" spans="10:26" s="30" customFormat="1" ht="15">
      <c r="J151" s="40"/>
      <c r="N151" s="40"/>
      <c r="Z151" s="40"/>
    </row>
    <row r="152" spans="10:26" s="30" customFormat="1" ht="15">
      <c r="J152" s="40"/>
      <c r="N152" s="40"/>
      <c r="Z152" s="40"/>
    </row>
    <row r="153" spans="10:26" s="30" customFormat="1" ht="15">
      <c r="J153" s="40"/>
      <c r="N153" s="40"/>
      <c r="Z153" s="40"/>
    </row>
    <row r="154" spans="10:26" s="30" customFormat="1" ht="15">
      <c r="J154" s="40"/>
      <c r="N154" s="40"/>
      <c r="Z154" s="40"/>
    </row>
    <row r="155" spans="10:26" s="30" customFormat="1" ht="15">
      <c r="J155" s="40"/>
      <c r="N155" s="40"/>
      <c r="Z155" s="40"/>
    </row>
    <row r="156" spans="10:26" s="30" customFormat="1" ht="15">
      <c r="J156" s="40"/>
      <c r="N156" s="40"/>
      <c r="Z156" s="40"/>
    </row>
    <row r="157" spans="10:26" s="30" customFormat="1" ht="15">
      <c r="J157" s="40"/>
      <c r="N157" s="40"/>
      <c r="Z157" s="40"/>
    </row>
    <row r="158" spans="10:26" s="30" customFormat="1" ht="15">
      <c r="J158" s="40"/>
      <c r="N158" s="40"/>
      <c r="Z158" s="40"/>
    </row>
    <row r="159" spans="10:26" s="31" customFormat="1" ht="15">
      <c r="J159" s="41"/>
      <c r="N159" s="41"/>
      <c r="Z159" s="41"/>
    </row>
    <row r="160" spans="10:26" s="31" customFormat="1" ht="15">
      <c r="J160" s="41"/>
      <c r="N160" s="41"/>
      <c r="Z160" s="41"/>
    </row>
    <row r="161" spans="10:26" s="31" customFormat="1" ht="15">
      <c r="J161" s="41"/>
      <c r="N161" s="41"/>
      <c r="Z161" s="41"/>
    </row>
    <row r="162" spans="10:26" s="31" customFormat="1" ht="15">
      <c r="J162" s="41"/>
      <c r="N162" s="41"/>
      <c r="Z162" s="41"/>
    </row>
    <row r="163" spans="10:26" s="31" customFormat="1" ht="15">
      <c r="J163" s="41"/>
      <c r="N163" s="41"/>
      <c r="Z163" s="41"/>
    </row>
    <row r="164" spans="10:26" s="31" customFormat="1" ht="15">
      <c r="J164" s="41"/>
      <c r="N164" s="41"/>
      <c r="Z164" s="41"/>
    </row>
    <row r="165" spans="10:26" s="31" customFormat="1" ht="15">
      <c r="J165" s="41"/>
      <c r="N165" s="41"/>
      <c r="Z165" s="41"/>
    </row>
    <row r="166" spans="10:26" s="31" customFormat="1" ht="15">
      <c r="J166" s="41"/>
      <c r="N166" s="41"/>
      <c r="Z166" s="41"/>
    </row>
    <row r="167" spans="10:26" s="31" customFormat="1" ht="15">
      <c r="J167" s="41"/>
      <c r="N167" s="41"/>
      <c r="Z167" s="41"/>
    </row>
    <row r="168" spans="10:26" s="31" customFormat="1" ht="15">
      <c r="J168" s="41"/>
      <c r="N168" s="41"/>
      <c r="Z168" s="41"/>
    </row>
    <row r="169" spans="10:26" s="31" customFormat="1" ht="15">
      <c r="J169" s="41"/>
      <c r="N169" s="41"/>
      <c r="Z169" s="41"/>
    </row>
    <row r="170" spans="10:26" s="31" customFormat="1" ht="15">
      <c r="J170" s="41"/>
      <c r="N170" s="41"/>
      <c r="Z170" s="41"/>
    </row>
    <row r="171" spans="10:26" s="31" customFormat="1" ht="15">
      <c r="J171" s="41"/>
      <c r="N171" s="41"/>
      <c r="Z171" s="41"/>
    </row>
    <row r="172" spans="10:26" s="31" customFormat="1" ht="15">
      <c r="J172" s="41"/>
      <c r="N172" s="41"/>
      <c r="Z172" s="41"/>
    </row>
    <row r="173" spans="10:26" s="31" customFormat="1" ht="15">
      <c r="J173" s="41"/>
      <c r="N173" s="41"/>
      <c r="Z173" s="41"/>
    </row>
    <row r="174" spans="10:26" s="31" customFormat="1" ht="15">
      <c r="J174" s="41"/>
      <c r="N174" s="41"/>
      <c r="Z174" s="41"/>
    </row>
    <row r="175" spans="10:26" s="31" customFormat="1" ht="15">
      <c r="J175" s="41"/>
      <c r="N175" s="41"/>
      <c r="Z175" s="41"/>
    </row>
    <row r="176" spans="10:26" s="31" customFormat="1" ht="15">
      <c r="J176" s="41"/>
      <c r="N176" s="41"/>
      <c r="Z176" s="41"/>
    </row>
    <row r="177" spans="10:26" s="31" customFormat="1" ht="15">
      <c r="J177" s="41"/>
      <c r="N177" s="41"/>
      <c r="Z177" s="41"/>
    </row>
    <row r="178" spans="10:26" s="31" customFormat="1" ht="15">
      <c r="J178" s="41"/>
      <c r="N178" s="41"/>
      <c r="Z178" s="41"/>
    </row>
    <row r="179" spans="10:26" s="31" customFormat="1" ht="15">
      <c r="J179" s="41"/>
      <c r="N179" s="41"/>
      <c r="Z179" s="41"/>
    </row>
    <row r="180" spans="10:26" s="31" customFormat="1" ht="15">
      <c r="J180" s="41"/>
      <c r="N180" s="41"/>
      <c r="Z180" s="41"/>
    </row>
    <row r="181" spans="10:26" s="31" customFormat="1" ht="15">
      <c r="J181" s="41"/>
      <c r="N181" s="41"/>
      <c r="Z181" s="41"/>
    </row>
    <row r="182" spans="10:26" s="31" customFormat="1" ht="15">
      <c r="J182" s="41"/>
      <c r="N182" s="41"/>
      <c r="Z182" s="41"/>
    </row>
    <row r="183" spans="10:26" s="31" customFormat="1" ht="15">
      <c r="J183" s="41"/>
      <c r="N183" s="41"/>
      <c r="Z183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5"/>
  <sheetViews>
    <sheetView zoomScale="80" zoomScaleNormal="80" zoomScalePageLayoutView="0" workbookViewId="0" topLeftCell="A1">
      <pane ySplit="1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32" customWidth="1"/>
    <col min="2" max="2" width="13.00390625" style="32" customWidth="1"/>
    <col min="3" max="3" width="17.00390625" style="32" customWidth="1"/>
    <col min="4" max="4" width="11.7109375" style="32" hidden="1" customWidth="1"/>
    <col min="5" max="5" width="22.28125" style="32" customWidth="1"/>
    <col min="6" max="6" width="14.8515625" style="32" customWidth="1"/>
    <col min="7" max="7" width="8.140625" style="32" customWidth="1"/>
    <col min="8" max="8" width="13.57421875" style="32" customWidth="1"/>
    <col min="9" max="9" width="9.28125" style="32" customWidth="1"/>
    <col min="10" max="10" width="9.28125" style="42" customWidth="1"/>
    <col min="11" max="11" width="9.140625" style="32" customWidth="1"/>
    <col min="12" max="12" width="11.00390625" style="32" customWidth="1"/>
    <col min="13" max="13" width="9.140625" style="32" customWidth="1"/>
    <col min="14" max="14" width="9.8515625" style="42" customWidth="1"/>
    <col min="15" max="15" width="9.140625" style="32" customWidth="1"/>
    <col min="16" max="16" width="11.28125" style="32" customWidth="1"/>
    <col min="17" max="20" width="9.140625" style="32" customWidth="1"/>
    <col min="21" max="21" width="12.57421875" style="32" customWidth="1"/>
    <col min="22" max="24" width="9.140625" style="32" customWidth="1"/>
    <col min="25" max="25" width="11.28125" style="32" customWidth="1"/>
    <col min="26" max="26" width="9.140625" style="42" customWidth="1"/>
    <col min="27" max="27" width="10.28125" style="257" customWidth="1"/>
    <col min="28" max="16384" width="9.140625" style="32" customWidth="1"/>
  </cols>
  <sheetData>
    <row r="1" spans="1:26" ht="37.5" customHeight="1" thickBot="1">
      <c r="A1" s="56" t="s">
        <v>2</v>
      </c>
      <c r="B1" s="57"/>
      <c r="C1" s="58"/>
      <c r="D1" s="58" t="s">
        <v>1</v>
      </c>
      <c r="E1" s="59" t="s">
        <v>5</v>
      </c>
      <c r="F1" s="62" t="s">
        <v>92</v>
      </c>
      <c r="G1" s="60" t="s">
        <v>0</v>
      </c>
      <c r="H1" s="61" t="s">
        <v>28</v>
      </c>
      <c r="I1" s="62" t="s">
        <v>6</v>
      </c>
      <c r="J1" s="37" t="s">
        <v>4</v>
      </c>
      <c r="K1" s="97" t="s">
        <v>3</v>
      </c>
      <c r="L1" s="98" t="s">
        <v>31</v>
      </c>
      <c r="M1" s="35" t="s">
        <v>19</v>
      </c>
      <c r="N1" s="98" t="s">
        <v>398</v>
      </c>
      <c r="O1" s="35" t="s">
        <v>9</v>
      </c>
      <c r="P1" s="246" t="s">
        <v>618</v>
      </c>
      <c r="Q1" s="63" t="s">
        <v>10</v>
      </c>
      <c r="R1" s="35" t="s">
        <v>11</v>
      </c>
      <c r="S1" s="35" t="s">
        <v>30</v>
      </c>
      <c r="T1" s="97" t="s">
        <v>1130</v>
      </c>
      <c r="U1" s="98" t="s">
        <v>1024</v>
      </c>
      <c r="V1" s="35" t="s">
        <v>7</v>
      </c>
      <c r="W1" s="35" t="s">
        <v>22</v>
      </c>
      <c r="X1" s="35" t="s">
        <v>8</v>
      </c>
      <c r="Y1" s="98" t="s">
        <v>1080</v>
      </c>
      <c r="Z1" s="35" t="s">
        <v>15</v>
      </c>
    </row>
    <row r="2" spans="1:26" ht="15">
      <c r="A2" s="30"/>
      <c r="C2" s="32" t="s">
        <v>17</v>
      </c>
      <c r="G2" s="32">
        <v>20</v>
      </c>
      <c r="J2" s="38" t="s">
        <v>13</v>
      </c>
      <c r="K2" s="25">
        <v>20</v>
      </c>
      <c r="L2" s="25">
        <f>COUNT(L4:L1086)</f>
        <v>10</v>
      </c>
      <c r="M2" s="25">
        <f>COUNT(M5:M1086)</f>
        <v>0</v>
      </c>
      <c r="N2" s="25">
        <f>COUNT(N4:N1086)</f>
        <v>14</v>
      </c>
      <c r="O2" s="25">
        <f>COUNT(O5:O1086)</f>
        <v>0</v>
      </c>
      <c r="P2" s="25">
        <f>COUNT(P4:P1086)</f>
        <v>18</v>
      </c>
      <c r="Q2" s="25"/>
      <c r="R2" s="25">
        <f aca="true" t="shared" si="0" ref="R2:W2">COUNT(R5:R1086)</f>
        <v>0</v>
      </c>
      <c r="S2" s="25">
        <f t="shared" si="0"/>
        <v>0</v>
      </c>
      <c r="T2" s="25">
        <f>COUNT(T4:T1086)</f>
        <v>2</v>
      </c>
      <c r="U2" s="25">
        <f>COUNT(U4:U1086)</f>
        <v>12</v>
      </c>
      <c r="V2" s="25">
        <f t="shared" si="0"/>
        <v>0</v>
      </c>
      <c r="W2" s="25">
        <f t="shared" si="0"/>
        <v>0</v>
      </c>
      <c r="X2" s="25">
        <f>COUNT(X5:X1061)</f>
        <v>0</v>
      </c>
      <c r="Y2" s="25">
        <f>COUNT(Y5:Y1086)</f>
        <v>5</v>
      </c>
      <c r="Z2" s="35"/>
    </row>
    <row r="3" spans="2:26" ht="34.5" customHeight="1">
      <c r="B3" s="65"/>
      <c r="C3" s="65"/>
      <c r="D3" s="65"/>
      <c r="E3" s="65"/>
      <c r="F3" s="65"/>
      <c r="J3" s="39" t="s">
        <v>12</v>
      </c>
      <c r="K3" s="36">
        <v>1</v>
      </c>
      <c r="L3" s="36">
        <v>4</v>
      </c>
      <c r="M3" s="34" t="s">
        <v>38</v>
      </c>
      <c r="N3" s="92">
        <v>2</v>
      </c>
      <c r="O3" s="34">
        <v>5</v>
      </c>
      <c r="P3" s="36">
        <v>3</v>
      </c>
      <c r="Q3" s="34">
        <v>8</v>
      </c>
      <c r="R3" s="34">
        <v>12</v>
      </c>
      <c r="S3" s="34">
        <v>14</v>
      </c>
      <c r="T3" s="36">
        <v>7</v>
      </c>
      <c r="U3" s="36">
        <v>5</v>
      </c>
      <c r="V3" s="34">
        <v>10</v>
      </c>
      <c r="W3" s="34">
        <v>11</v>
      </c>
      <c r="X3" s="34">
        <v>13</v>
      </c>
      <c r="Y3" s="36">
        <v>6</v>
      </c>
      <c r="Z3" s="33"/>
    </row>
    <row r="4" spans="1:36" s="30" customFormat="1" ht="15">
      <c r="A4" s="28">
        <v>1</v>
      </c>
      <c r="B4" s="48" t="s">
        <v>315</v>
      </c>
      <c r="C4" s="28" t="s">
        <v>314</v>
      </c>
      <c r="D4" s="28"/>
      <c r="E4" s="48" t="s">
        <v>619</v>
      </c>
      <c r="F4" s="250" t="s">
        <v>620</v>
      </c>
      <c r="G4" s="28">
        <v>5</v>
      </c>
      <c r="H4" s="28">
        <v>5</v>
      </c>
      <c r="I4" s="28">
        <v>5</v>
      </c>
      <c r="J4" s="99">
        <v>5000</v>
      </c>
      <c r="K4" s="193">
        <v>1000</v>
      </c>
      <c r="L4" s="99"/>
      <c r="M4" s="99"/>
      <c r="N4" s="222">
        <v>1000</v>
      </c>
      <c r="O4" s="99"/>
      <c r="P4" s="251">
        <v>1000</v>
      </c>
      <c r="Q4" s="99"/>
      <c r="R4" s="99"/>
      <c r="S4" s="99"/>
      <c r="T4" s="99"/>
      <c r="U4" s="362">
        <v>1000</v>
      </c>
      <c r="V4" s="99"/>
      <c r="W4" s="99"/>
      <c r="X4" s="99"/>
      <c r="Y4" s="222">
        <v>1000</v>
      </c>
      <c r="Z4" s="27"/>
      <c r="AA4" s="100">
        <f>SUM(LARGE(AB4:AK4,{1,2,3,4,5,6}))</f>
        <v>5000</v>
      </c>
      <c r="AB4" s="30">
        <f aca="true" t="shared" si="1" ref="AB4:AB12">+IF(COUNT($K4:$S4)&gt;0,LARGE($K4:$S4,1),0)</f>
        <v>1000</v>
      </c>
      <c r="AC4" s="30">
        <f aca="true" t="shared" si="2" ref="AC4:AC12">+IF(COUNT($K4:$S4)&gt;1,LARGE($K4:$S4,2),0)</f>
        <v>1000</v>
      </c>
      <c r="AD4" s="30">
        <f aca="true" t="shared" si="3" ref="AD4:AD12">+IF(COUNT($K4:$S4)&gt;2,LARGE($K4:$S4,3),0)</f>
        <v>1000</v>
      </c>
      <c r="AE4" s="30">
        <f aca="true" t="shared" si="4" ref="AE4:AE51">+IF(COUNT($T4:$Y4)&gt;0,LARGE($T4:$Y4,1),0)</f>
        <v>1000</v>
      </c>
      <c r="AF4" s="30">
        <f aca="true" t="shared" si="5" ref="AF4:AF51">+IF(COUNT($T4:$Y4)&gt;1,LARGE($T4:$Y4,2),0)</f>
        <v>1000</v>
      </c>
      <c r="AG4" s="30">
        <f aca="true" t="shared" si="6" ref="AG4:AG51">+IF(COUNT($T4:$Y4)&gt;2,LARGE($T4:$Y4,3),0)</f>
        <v>0</v>
      </c>
      <c r="AH4" s="30">
        <f aca="true" t="shared" si="7" ref="AH4:AH51">+IF(COUNT($T4:$Y4)&gt;3,LARGE($T4:$Y4,4),0)</f>
        <v>0</v>
      </c>
      <c r="AI4" s="30">
        <f aca="true" t="shared" si="8" ref="AI4:AI51">+IF(COUNT($T4:$Y4)&gt;4,LARGE($T4:$Y4,5),0)</f>
        <v>0</v>
      </c>
      <c r="AJ4" s="30">
        <f aca="true" t="shared" si="9" ref="AJ4:AJ51">+IF(COUNT($T4:$Y4)&gt;5,LARGE($T4:$Y4,6),0)</f>
        <v>0</v>
      </c>
    </row>
    <row r="5" spans="1:36" s="30" customFormat="1" ht="15">
      <c r="A5" s="28">
        <v>2</v>
      </c>
      <c r="B5" s="48" t="s">
        <v>315</v>
      </c>
      <c r="C5" s="28" t="s">
        <v>188</v>
      </c>
      <c r="D5" s="28"/>
      <c r="E5" s="48" t="s">
        <v>183</v>
      </c>
      <c r="F5" s="250" t="s">
        <v>623</v>
      </c>
      <c r="G5" s="28">
        <v>5</v>
      </c>
      <c r="H5" s="28">
        <v>5</v>
      </c>
      <c r="I5" s="28">
        <v>5</v>
      </c>
      <c r="J5" s="99">
        <v>4472.207</v>
      </c>
      <c r="K5" s="193">
        <v>896</v>
      </c>
      <c r="L5" s="99"/>
      <c r="M5" s="99"/>
      <c r="N5" s="222">
        <v>942.164</v>
      </c>
      <c r="O5" s="99"/>
      <c r="P5" s="251">
        <v>895.049</v>
      </c>
      <c r="Q5" s="99"/>
      <c r="R5" s="99"/>
      <c r="S5" s="99"/>
      <c r="T5" s="391">
        <v>896.032</v>
      </c>
      <c r="U5" s="362">
        <v>842.962</v>
      </c>
      <c r="V5" s="99"/>
      <c r="W5" s="99"/>
      <c r="X5" s="99"/>
      <c r="Y5" s="99"/>
      <c r="Z5" s="27"/>
      <c r="AA5" s="100">
        <f>SUM(LARGE(AB5:AK5,{1,2,3,4,5,6}))</f>
        <v>4472.207</v>
      </c>
      <c r="AB5" s="30">
        <f t="shared" si="1"/>
        <v>942.164</v>
      </c>
      <c r="AC5" s="30">
        <f t="shared" si="2"/>
        <v>896</v>
      </c>
      <c r="AD5" s="30">
        <f t="shared" si="3"/>
        <v>895.049</v>
      </c>
      <c r="AE5" s="30">
        <f t="shared" si="4"/>
        <v>896.032</v>
      </c>
      <c r="AF5" s="30">
        <f t="shared" si="5"/>
        <v>842.962</v>
      </c>
      <c r="AG5" s="30">
        <f t="shared" si="6"/>
        <v>0</v>
      </c>
      <c r="AH5" s="30">
        <f t="shared" si="7"/>
        <v>0</v>
      </c>
      <c r="AI5" s="30">
        <f t="shared" si="8"/>
        <v>0</v>
      </c>
      <c r="AJ5" s="30">
        <f t="shared" si="9"/>
        <v>0</v>
      </c>
    </row>
    <row r="6" spans="1:36" s="30" customFormat="1" ht="15">
      <c r="A6" s="28">
        <v>3</v>
      </c>
      <c r="B6" s="48" t="s">
        <v>316</v>
      </c>
      <c r="C6" s="28" t="s">
        <v>321</v>
      </c>
      <c r="D6" s="28"/>
      <c r="E6" s="48" t="s">
        <v>183</v>
      </c>
      <c r="F6" s="395" t="s">
        <v>633</v>
      </c>
      <c r="G6" s="28">
        <v>6</v>
      </c>
      <c r="H6" s="28">
        <v>6</v>
      </c>
      <c r="I6" s="28">
        <v>5</v>
      </c>
      <c r="J6" s="99">
        <v>4409.304</v>
      </c>
      <c r="K6" s="99">
        <v>824</v>
      </c>
      <c r="L6" s="327">
        <v>903.864</v>
      </c>
      <c r="M6" s="99"/>
      <c r="N6" s="222">
        <v>840.266</v>
      </c>
      <c r="O6" s="99"/>
      <c r="P6" s="251">
        <v>837.037</v>
      </c>
      <c r="Q6" s="99"/>
      <c r="R6" s="99"/>
      <c r="S6" s="99"/>
      <c r="T6" s="391">
        <v>1000</v>
      </c>
      <c r="U6" s="362">
        <v>828.137</v>
      </c>
      <c r="V6" s="99"/>
      <c r="W6" s="99"/>
      <c r="X6" s="99"/>
      <c r="Y6" s="99"/>
      <c r="Z6" s="27"/>
      <c r="AA6" s="100">
        <f>SUM(LARGE(AB6:AK6,{1,2,3,4,5,6}))</f>
        <v>4409.304</v>
      </c>
      <c r="AB6" s="30">
        <f t="shared" si="1"/>
        <v>903.864</v>
      </c>
      <c r="AC6" s="30">
        <f t="shared" si="2"/>
        <v>840.266</v>
      </c>
      <c r="AD6" s="30">
        <f t="shared" si="3"/>
        <v>837.037</v>
      </c>
      <c r="AE6" s="30">
        <f t="shared" si="4"/>
        <v>1000</v>
      </c>
      <c r="AF6" s="30">
        <f t="shared" si="5"/>
        <v>828.137</v>
      </c>
      <c r="AG6" s="30">
        <f t="shared" si="6"/>
        <v>0</v>
      </c>
      <c r="AH6" s="30">
        <f t="shared" si="7"/>
        <v>0</v>
      </c>
      <c r="AI6" s="30">
        <f t="shared" si="8"/>
        <v>0</v>
      </c>
      <c r="AJ6" s="30">
        <f t="shared" si="9"/>
        <v>0</v>
      </c>
    </row>
    <row r="7" spans="1:36" s="30" customFormat="1" ht="15">
      <c r="A7" s="28">
        <v>4</v>
      </c>
      <c r="B7" s="48" t="s">
        <v>237</v>
      </c>
      <c r="C7" s="28" t="s">
        <v>259</v>
      </c>
      <c r="D7" s="28"/>
      <c r="E7" s="48" t="s">
        <v>126</v>
      </c>
      <c r="F7" s="259" t="s">
        <v>718</v>
      </c>
      <c r="G7" s="28">
        <v>4</v>
      </c>
      <c r="H7" s="28">
        <v>4</v>
      </c>
      <c r="I7" s="28">
        <v>4</v>
      </c>
      <c r="J7" s="99">
        <v>3621.388</v>
      </c>
      <c r="K7" s="193">
        <v>850</v>
      </c>
      <c r="L7" s="327">
        <v>1000</v>
      </c>
      <c r="M7" s="99"/>
      <c r="N7" s="99"/>
      <c r="O7" s="99"/>
      <c r="P7" s="251">
        <v>875.969</v>
      </c>
      <c r="Q7" s="99"/>
      <c r="R7" s="99"/>
      <c r="S7" s="99"/>
      <c r="T7" s="99"/>
      <c r="U7" s="362">
        <v>895.419</v>
      </c>
      <c r="V7" s="99"/>
      <c r="W7" s="99"/>
      <c r="X7" s="99"/>
      <c r="Y7" s="99"/>
      <c r="Z7" s="27"/>
      <c r="AA7" s="100">
        <f>SUM(LARGE(AB7:AK7,{1,2,3,4,5,6}))</f>
        <v>3621.388</v>
      </c>
      <c r="AB7" s="30">
        <f t="shared" si="1"/>
        <v>1000</v>
      </c>
      <c r="AC7" s="30">
        <f t="shared" si="2"/>
        <v>875.969</v>
      </c>
      <c r="AD7" s="30">
        <f t="shared" si="3"/>
        <v>850</v>
      </c>
      <c r="AE7" s="30">
        <f t="shared" si="4"/>
        <v>895.419</v>
      </c>
      <c r="AF7" s="30">
        <f t="shared" si="5"/>
        <v>0</v>
      </c>
      <c r="AG7" s="30">
        <f t="shared" si="6"/>
        <v>0</v>
      </c>
      <c r="AH7" s="30">
        <f t="shared" si="7"/>
        <v>0</v>
      </c>
      <c r="AI7" s="30">
        <f t="shared" si="8"/>
        <v>0</v>
      </c>
      <c r="AJ7" s="30">
        <f t="shared" si="9"/>
        <v>0</v>
      </c>
    </row>
    <row r="8" spans="1:36" s="30" customFormat="1" ht="15">
      <c r="A8" s="28">
        <v>5</v>
      </c>
      <c r="B8" s="48" t="s">
        <v>320</v>
      </c>
      <c r="C8" s="28" t="s">
        <v>263</v>
      </c>
      <c r="D8" s="28"/>
      <c r="E8" s="48" t="s">
        <v>252</v>
      </c>
      <c r="F8" s="106"/>
      <c r="G8" s="28">
        <v>4</v>
      </c>
      <c r="H8" s="28">
        <v>4</v>
      </c>
      <c r="I8" s="28">
        <v>4</v>
      </c>
      <c r="J8" s="99">
        <v>3560.438</v>
      </c>
      <c r="K8" s="193">
        <v>888</v>
      </c>
      <c r="L8" s="327">
        <v>929.264</v>
      </c>
      <c r="M8" s="99"/>
      <c r="N8" s="99"/>
      <c r="O8" s="99"/>
      <c r="P8" s="251">
        <v>872.586</v>
      </c>
      <c r="Q8" s="99"/>
      <c r="R8" s="99"/>
      <c r="S8" s="99"/>
      <c r="T8" s="99"/>
      <c r="U8" s="362">
        <v>870.588</v>
      </c>
      <c r="V8" s="99"/>
      <c r="W8" s="99"/>
      <c r="X8" s="99"/>
      <c r="Y8" s="99"/>
      <c r="Z8" s="27"/>
      <c r="AA8" s="100">
        <f>SUM(LARGE(AB8:AK8,{1,2,3,4,5,6}))</f>
        <v>3560.438</v>
      </c>
      <c r="AB8" s="30">
        <f t="shared" si="1"/>
        <v>929.264</v>
      </c>
      <c r="AC8" s="30">
        <f t="shared" si="2"/>
        <v>888</v>
      </c>
      <c r="AD8" s="30">
        <f t="shared" si="3"/>
        <v>872.586</v>
      </c>
      <c r="AE8" s="30">
        <f t="shared" si="4"/>
        <v>870.588</v>
      </c>
      <c r="AF8" s="30">
        <f t="shared" si="5"/>
        <v>0</v>
      </c>
      <c r="AG8" s="30">
        <f t="shared" si="6"/>
        <v>0</v>
      </c>
      <c r="AH8" s="30">
        <f t="shared" si="7"/>
        <v>0</v>
      </c>
      <c r="AI8" s="30">
        <f t="shared" si="8"/>
        <v>0</v>
      </c>
      <c r="AJ8" s="30">
        <f t="shared" si="9"/>
        <v>0</v>
      </c>
    </row>
    <row r="9" spans="1:36" s="30" customFormat="1" ht="15">
      <c r="A9" s="28">
        <v>6</v>
      </c>
      <c r="B9" s="48" t="s">
        <v>81</v>
      </c>
      <c r="C9" s="28" t="s">
        <v>133</v>
      </c>
      <c r="D9" s="28"/>
      <c r="E9" s="48" t="s">
        <v>126</v>
      </c>
      <c r="F9" s="367" t="s">
        <v>96</v>
      </c>
      <c r="G9" s="28">
        <v>4</v>
      </c>
      <c r="H9" s="28">
        <v>4</v>
      </c>
      <c r="I9" s="28">
        <v>4</v>
      </c>
      <c r="J9" s="99">
        <v>3119.348</v>
      </c>
      <c r="K9" s="193">
        <v>690</v>
      </c>
      <c r="L9" s="327">
        <v>897.74</v>
      </c>
      <c r="M9" s="99"/>
      <c r="N9" s="222">
        <v>751.488</v>
      </c>
      <c r="O9" s="99"/>
      <c r="P9" s="99"/>
      <c r="Q9" s="99"/>
      <c r="R9" s="99"/>
      <c r="S9" s="99"/>
      <c r="T9" s="99"/>
      <c r="U9" s="362">
        <v>780.12</v>
      </c>
      <c r="V9" s="99"/>
      <c r="W9" s="99"/>
      <c r="X9" s="99"/>
      <c r="Y9" s="99"/>
      <c r="Z9" s="27"/>
      <c r="AA9" s="100">
        <f>SUM(LARGE(AB9:AK9,{1,2,3,4,5,6}))</f>
        <v>3119.348</v>
      </c>
      <c r="AB9" s="30">
        <f t="shared" si="1"/>
        <v>897.74</v>
      </c>
      <c r="AC9" s="30">
        <f t="shared" si="2"/>
        <v>751.488</v>
      </c>
      <c r="AD9" s="30">
        <f t="shared" si="3"/>
        <v>690</v>
      </c>
      <c r="AE9" s="30">
        <f t="shared" si="4"/>
        <v>780.12</v>
      </c>
      <c r="AF9" s="30">
        <f t="shared" si="5"/>
        <v>0</v>
      </c>
      <c r="AG9" s="30">
        <f t="shared" si="6"/>
        <v>0</v>
      </c>
      <c r="AH9" s="30">
        <f t="shared" si="7"/>
        <v>0</v>
      </c>
      <c r="AI9" s="30">
        <f t="shared" si="8"/>
        <v>0</v>
      </c>
      <c r="AJ9" s="30">
        <f t="shared" si="9"/>
        <v>0</v>
      </c>
    </row>
    <row r="10" spans="1:36" s="30" customFormat="1" ht="15">
      <c r="A10" s="28">
        <v>7</v>
      </c>
      <c r="B10" s="48" t="s">
        <v>329</v>
      </c>
      <c r="C10" s="28" t="s">
        <v>236</v>
      </c>
      <c r="D10" s="28"/>
      <c r="E10" s="48" t="s">
        <v>126</v>
      </c>
      <c r="F10" s="263"/>
      <c r="G10" s="28">
        <v>4</v>
      </c>
      <c r="H10" s="28">
        <v>4</v>
      </c>
      <c r="I10" s="28">
        <v>4</v>
      </c>
      <c r="J10" s="99">
        <v>3043.42</v>
      </c>
      <c r="K10" s="193">
        <v>688</v>
      </c>
      <c r="L10" s="327">
        <v>907.285</v>
      </c>
      <c r="M10" s="99"/>
      <c r="N10" s="99"/>
      <c r="O10" s="99"/>
      <c r="P10" s="251">
        <v>686.93</v>
      </c>
      <c r="Q10" s="99"/>
      <c r="R10" s="99"/>
      <c r="S10" s="99"/>
      <c r="T10" s="99"/>
      <c r="U10" s="362">
        <v>761.205</v>
      </c>
      <c r="V10" s="99"/>
      <c r="W10" s="99"/>
      <c r="X10" s="99"/>
      <c r="Y10" s="99"/>
      <c r="Z10" s="27"/>
      <c r="AA10" s="100">
        <f>SUM(LARGE(AB10:AK10,{1,2,3,4,5,6}))</f>
        <v>3043.4199999999996</v>
      </c>
      <c r="AB10" s="30">
        <f t="shared" si="1"/>
        <v>907.285</v>
      </c>
      <c r="AC10" s="30">
        <f t="shared" si="2"/>
        <v>688</v>
      </c>
      <c r="AD10" s="30">
        <f t="shared" si="3"/>
        <v>686.93</v>
      </c>
      <c r="AE10" s="30">
        <f t="shared" si="4"/>
        <v>761.205</v>
      </c>
      <c r="AF10" s="30">
        <f t="shared" si="5"/>
        <v>0</v>
      </c>
      <c r="AG10" s="30">
        <f t="shared" si="6"/>
        <v>0</v>
      </c>
      <c r="AH10" s="30">
        <f t="shared" si="7"/>
        <v>0</v>
      </c>
      <c r="AI10" s="30">
        <f t="shared" si="8"/>
        <v>0</v>
      </c>
      <c r="AJ10" s="30">
        <f t="shared" si="9"/>
        <v>0</v>
      </c>
    </row>
    <row r="11" spans="1:36" s="30" customFormat="1" ht="15">
      <c r="A11" s="28">
        <v>8</v>
      </c>
      <c r="B11" s="48" t="s">
        <v>322</v>
      </c>
      <c r="C11" s="28" t="s">
        <v>323</v>
      </c>
      <c r="D11" s="28"/>
      <c r="E11" s="48" t="s">
        <v>125</v>
      </c>
      <c r="F11" s="249" t="s">
        <v>638</v>
      </c>
      <c r="G11" s="28">
        <v>4</v>
      </c>
      <c r="H11" s="28">
        <v>4</v>
      </c>
      <c r="I11" s="28">
        <v>3</v>
      </c>
      <c r="J11" s="99">
        <v>2566.544</v>
      </c>
      <c r="K11" s="99">
        <v>784</v>
      </c>
      <c r="L11" s="327">
        <v>943.898</v>
      </c>
      <c r="M11" s="99"/>
      <c r="N11" s="222">
        <v>819.805</v>
      </c>
      <c r="O11" s="99"/>
      <c r="P11" s="251">
        <v>802.841</v>
      </c>
      <c r="Q11" s="99"/>
      <c r="R11" s="99"/>
      <c r="S11" s="99"/>
      <c r="T11" s="99"/>
      <c r="U11" s="99"/>
      <c r="V11" s="99"/>
      <c r="W11" s="99"/>
      <c r="X11" s="99"/>
      <c r="Y11" s="99"/>
      <c r="Z11" s="27"/>
      <c r="AA11" s="100">
        <f>SUM(LARGE(AB11:AK11,{1,2,3,4,5,6}))</f>
        <v>2566.544</v>
      </c>
      <c r="AB11" s="30">
        <f t="shared" si="1"/>
        <v>943.898</v>
      </c>
      <c r="AC11" s="30">
        <f t="shared" si="2"/>
        <v>819.805</v>
      </c>
      <c r="AD11" s="30">
        <f t="shared" si="3"/>
        <v>802.841</v>
      </c>
      <c r="AE11" s="30">
        <f t="shared" si="4"/>
        <v>0</v>
      </c>
      <c r="AF11" s="30">
        <f t="shared" si="5"/>
        <v>0</v>
      </c>
      <c r="AG11" s="30">
        <f t="shared" si="6"/>
        <v>0</v>
      </c>
      <c r="AH11" s="30">
        <f t="shared" si="7"/>
        <v>0</v>
      </c>
      <c r="AI11" s="30">
        <f t="shared" si="8"/>
        <v>0</v>
      </c>
      <c r="AJ11" s="30">
        <f t="shared" si="9"/>
        <v>0</v>
      </c>
    </row>
    <row r="12" spans="1:36" s="30" customFormat="1" ht="15">
      <c r="A12" s="28">
        <v>9</v>
      </c>
      <c r="B12" s="96" t="s">
        <v>473</v>
      </c>
      <c r="C12" s="96" t="s">
        <v>80</v>
      </c>
      <c r="D12" s="28"/>
      <c r="E12" s="28" t="s">
        <v>415</v>
      </c>
      <c r="F12" s="333" t="s">
        <v>930</v>
      </c>
      <c r="G12" s="28">
        <v>3</v>
      </c>
      <c r="H12" s="28">
        <v>3</v>
      </c>
      <c r="I12" s="28">
        <v>3</v>
      </c>
      <c r="J12" s="99">
        <v>2544.622</v>
      </c>
      <c r="K12" s="99"/>
      <c r="L12" s="327">
        <v>903.864</v>
      </c>
      <c r="M12" s="99"/>
      <c r="N12" s="222">
        <v>821.138</v>
      </c>
      <c r="O12" s="99"/>
      <c r="P12" s="99"/>
      <c r="Q12" s="99"/>
      <c r="R12" s="99"/>
      <c r="S12" s="99"/>
      <c r="T12" s="99"/>
      <c r="U12" s="362">
        <v>819.62</v>
      </c>
      <c r="V12" s="99"/>
      <c r="W12" s="99"/>
      <c r="X12" s="99"/>
      <c r="Y12" s="99"/>
      <c r="Z12" s="27"/>
      <c r="AA12" s="100">
        <f>SUM(LARGE(AB12:AK12,{1,2,3,4,5,6}))</f>
        <v>2544.622</v>
      </c>
      <c r="AB12" s="30">
        <f t="shared" si="1"/>
        <v>903.864</v>
      </c>
      <c r="AC12" s="30">
        <f t="shared" si="2"/>
        <v>821.138</v>
      </c>
      <c r="AD12" s="30">
        <f t="shared" si="3"/>
        <v>0</v>
      </c>
      <c r="AE12" s="30">
        <f t="shared" si="4"/>
        <v>819.62</v>
      </c>
      <c r="AF12" s="30">
        <f t="shared" si="5"/>
        <v>0</v>
      </c>
      <c r="AG12" s="30">
        <f t="shared" si="6"/>
        <v>0</v>
      </c>
      <c r="AH12" s="30">
        <f t="shared" si="7"/>
        <v>0</v>
      </c>
      <c r="AI12" s="30">
        <f t="shared" si="8"/>
        <v>0</v>
      </c>
      <c r="AJ12" s="30">
        <f t="shared" si="9"/>
        <v>0</v>
      </c>
    </row>
    <row r="13" spans="1:36" s="30" customFormat="1" ht="15">
      <c r="A13" s="28">
        <v>10</v>
      </c>
      <c r="B13" s="96" t="s">
        <v>477</v>
      </c>
      <c r="C13" s="96" t="s">
        <v>478</v>
      </c>
      <c r="D13" s="28"/>
      <c r="E13" s="96" t="s">
        <v>479</v>
      </c>
      <c r="F13" s="333" t="s">
        <v>934</v>
      </c>
      <c r="G13" s="28">
        <v>3</v>
      </c>
      <c r="H13" s="28">
        <v>3</v>
      </c>
      <c r="I13" s="28">
        <v>3</v>
      </c>
      <c r="J13" s="99">
        <v>2244.186</v>
      </c>
      <c r="K13" s="99"/>
      <c r="L13" s="327">
        <v>786.71</v>
      </c>
      <c r="M13" s="99"/>
      <c r="N13" s="222">
        <v>745.938</v>
      </c>
      <c r="O13" s="99"/>
      <c r="P13" s="99"/>
      <c r="Q13" s="99"/>
      <c r="R13" s="99"/>
      <c r="S13" s="99"/>
      <c r="T13" s="99"/>
      <c r="U13" s="362">
        <v>711.538</v>
      </c>
      <c r="V13" s="99"/>
      <c r="W13" s="99"/>
      <c r="X13" s="99"/>
      <c r="Y13" s="99"/>
      <c r="Z13" s="27"/>
      <c r="AA13" s="100">
        <f>SUM(LARGE(AB13:AK13,{1,2,3,4,5,6}))</f>
        <v>2244.186</v>
      </c>
      <c r="AB13" s="30">
        <f>+IF(COUNT($L13:$S13)&gt;0,LARGE($L13:$S13,1),0)</f>
        <v>786.71</v>
      </c>
      <c r="AC13" s="30">
        <f>+IF(COUNT($L13:$S13)&gt;1,LARGE($L13:$S13,2),0)</f>
        <v>745.938</v>
      </c>
      <c r="AD13" s="30">
        <f>+IF(COUNT($L13:$S13)&gt;2,LARGE($L13:$S13,3),0)</f>
        <v>0</v>
      </c>
      <c r="AE13" s="30">
        <f t="shared" si="4"/>
        <v>711.538</v>
      </c>
      <c r="AF13" s="30">
        <f t="shared" si="5"/>
        <v>0</v>
      </c>
      <c r="AG13" s="30">
        <f t="shared" si="6"/>
        <v>0</v>
      </c>
      <c r="AH13" s="30">
        <f t="shared" si="7"/>
        <v>0</v>
      </c>
      <c r="AI13" s="30">
        <f t="shared" si="8"/>
        <v>0</v>
      </c>
      <c r="AJ13" s="30">
        <f t="shared" si="9"/>
        <v>0</v>
      </c>
    </row>
    <row r="14" spans="1:36" s="30" customFormat="1" ht="15">
      <c r="A14" s="28">
        <v>11</v>
      </c>
      <c r="B14" s="48" t="s">
        <v>319</v>
      </c>
      <c r="C14" s="28" t="s">
        <v>50</v>
      </c>
      <c r="D14" s="28"/>
      <c r="E14" s="48" t="s">
        <v>313</v>
      </c>
      <c r="F14" s="249" t="s">
        <v>627</v>
      </c>
      <c r="G14" s="28">
        <v>2</v>
      </c>
      <c r="H14" s="28">
        <v>2</v>
      </c>
      <c r="I14" s="28">
        <v>2</v>
      </c>
      <c r="J14" s="99">
        <v>1748.624</v>
      </c>
      <c r="K14" s="193">
        <v>899</v>
      </c>
      <c r="L14" s="99"/>
      <c r="M14" s="99"/>
      <c r="N14" s="99"/>
      <c r="O14" s="99"/>
      <c r="P14" s="251">
        <v>849.624</v>
      </c>
      <c r="Q14" s="99"/>
      <c r="R14" s="99"/>
      <c r="S14" s="99"/>
      <c r="T14" s="99"/>
      <c r="U14" s="99"/>
      <c r="V14" s="99"/>
      <c r="W14" s="99"/>
      <c r="X14" s="99"/>
      <c r="Y14" s="99"/>
      <c r="Z14" s="27"/>
      <c r="AA14" s="100">
        <f>SUM(LARGE(AB14:AK14,{1,2,3,4,5,6}))</f>
        <v>1748.624</v>
      </c>
      <c r="AB14" s="30">
        <f>+IF(COUNT($K14:$S14)&gt;0,LARGE($K14:$S14,1),0)</f>
        <v>899</v>
      </c>
      <c r="AC14" s="30">
        <f>+IF(COUNT($K14:$S14)&gt;1,LARGE($K14:$S14,2),0)</f>
        <v>849.624</v>
      </c>
      <c r="AD14" s="30">
        <f>+IF(COUNT($K14:$S14)&gt;2,LARGE($K14:$S14,3),0)</f>
        <v>0</v>
      </c>
      <c r="AE14" s="30">
        <f t="shared" si="4"/>
        <v>0</v>
      </c>
      <c r="AF14" s="30">
        <f t="shared" si="5"/>
        <v>0</v>
      </c>
      <c r="AG14" s="30">
        <f t="shared" si="6"/>
        <v>0</v>
      </c>
      <c r="AH14" s="30">
        <f t="shared" si="7"/>
        <v>0</v>
      </c>
      <c r="AI14" s="30">
        <f t="shared" si="8"/>
        <v>0</v>
      </c>
      <c r="AJ14" s="30">
        <f t="shared" si="9"/>
        <v>0</v>
      </c>
    </row>
    <row r="15" spans="1:36" s="30" customFormat="1" ht="15">
      <c r="A15" s="28">
        <v>12</v>
      </c>
      <c r="B15" s="96" t="s">
        <v>626</v>
      </c>
      <c r="C15" s="96" t="s">
        <v>625</v>
      </c>
      <c r="D15" s="28"/>
      <c r="E15" s="28" t="s">
        <v>44</v>
      </c>
      <c r="F15" s="387"/>
      <c r="G15" s="28">
        <v>2</v>
      </c>
      <c r="H15" s="28">
        <v>2</v>
      </c>
      <c r="I15" s="28">
        <v>2</v>
      </c>
      <c r="J15" s="99">
        <v>1715.415</v>
      </c>
      <c r="K15" s="99"/>
      <c r="L15" s="99"/>
      <c r="M15" s="99"/>
      <c r="N15" s="99"/>
      <c r="O15" s="99"/>
      <c r="P15" s="251">
        <v>854.442</v>
      </c>
      <c r="Q15" s="99"/>
      <c r="R15" s="99"/>
      <c r="S15" s="99"/>
      <c r="T15" s="99"/>
      <c r="U15" s="99"/>
      <c r="V15" s="99"/>
      <c r="W15" s="99"/>
      <c r="X15" s="99"/>
      <c r="Y15" s="386">
        <v>860.973</v>
      </c>
      <c r="Z15" s="27"/>
      <c r="AA15" s="100">
        <f>SUM(LARGE(AB15:AK15,{1,2,3,4,5,6}))</f>
        <v>1715.415</v>
      </c>
      <c r="AB15" s="30">
        <f>+IF(COUNT($L15:$S15)&gt;0,LARGE($L15:$S15,1),0)</f>
        <v>854.442</v>
      </c>
      <c r="AC15" s="30">
        <f>+IF(COUNT($L15:$S15)&gt;1,LARGE($L15:$S15,2),0)</f>
        <v>0</v>
      </c>
      <c r="AD15" s="30">
        <f>+IF(COUNT($L15:$S15)&gt;2,LARGE($L15:$S15,3),0)</f>
        <v>0</v>
      </c>
      <c r="AE15" s="30">
        <f t="shared" si="4"/>
        <v>860.973</v>
      </c>
      <c r="AF15" s="30">
        <f t="shared" si="5"/>
        <v>0</v>
      </c>
      <c r="AG15" s="30">
        <f t="shared" si="6"/>
        <v>0</v>
      </c>
      <c r="AH15" s="30">
        <f t="shared" si="7"/>
        <v>0</v>
      </c>
      <c r="AI15" s="30">
        <f t="shared" si="8"/>
        <v>0</v>
      </c>
      <c r="AJ15" s="30">
        <f t="shared" si="9"/>
        <v>0</v>
      </c>
    </row>
    <row r="16" spans="1:36" s="30" customFormat="1" ht="15">
      <c r="A16" s="28">
        <v>13</v>
      </c>
      <c r="B16" s="96" t="s">
        <v>628</v>
      </c>
      <c r="C16" s="96" t="s">
        <v>629</v>
      </c>
      <c r="D16" s="28"/>
      <c r="E16" s="28" t="s">
        <v>630</v>
      </c>
      <c r="F16" s="106"/>
      <c r="G16" s="28">
        <v>2</v>
      </c>
      <c r="H16" s="28">
        <v>2</v>
      </c>
      <c r="I16" s="28">
        <v>2</v>
      </c>
      <c r="J16" s="99">
        <v>1672.335</v>
      </c>
      <c r="K16" s="99"/>
      <c r="L16" s="99"/>
      <c r="M16" s="99"/>
      <c r="N16" s="99"/>
      <c r="O16" s="99"/>
      <c r="P16" s="251">
        <v>844.859</v>
      </c>
      <c r="Q16" s="99"/>
      <c r="R16" s="99"/>
      <c r="S16" s="99"/>
      <c r="T16" s="99"/>
      <c r="U16" s="362">
        <v>827.476</v>
      </c>
      <c r="V16" s="99"/>
      <c r="W16" s="99"/>
      <c r="X16" s="99"/>
      <c r="Y16" s="28"/>
      <c r="Z16" s="27"/>
      <c r="AA16" s="100">
        <f>SUM(LARGE(AB16:AK16,{1,2,3,4,5,6}))</f>
        <v>1672.335</v>
      </c>
      <c r="AB16" s="30">
        <f>+IF(COUNT($L16:$S16)&gt;0,LARGE($L16:$S16,1),0)</f>
        <v>844.859</v>
      </c>
      <c r="AC16" s="30">
        <f>+IF(COUNT($L16:$S16)&gt;1,LARGE($L16:$S16,2),0)</f>
        <v>0</v>
      </c>
      <c r="AD16" s="30">
        <f>+IF(COUNT($L16:$S16)&gt;2,LARGE($L16:$S16,3),0)</f>
        <v>0</v>
      </c>
      <c r="AE16" s="30">
        <f t="shared" si="4"/>
        <v>827.476</v>
      </c>
      <c r="AF16" s="30">
        <f t="shared" si="5"/>
        <v>0</v>
      </c>
      <c r="AG16" s="30">
        <f t="shared" si="6"/>
        <v>0</v>
      </c>
      <c r="AH16" s="30">
        <f t="shared" si="7"/>
        <v>0</v>
      </c>
      <c r="AI16" s="30">
        <f t="shared" si="8"/>
        <v>0</v>
      </c>
      <c r="AJ16" s="30">
        <f t="shared" si="9"/>
        <v>0</v>
      </c>
    </row>
    <row r="17" spans="1:36" s="30" customFormat="1" ht="15">
      <c r="A17" s="28">
        <v>14</v>
      </c>
      <c r="B17" s="96" t="s">
        <v>83</v>
      </c>
      <c r="C17" s="96" t="s">
        <v>474</v>
      </c>
      <c r="D17" s="28"/>
      <c r="E17" s="96" t="s">
        <v>475</v>
      </c>
      <c r="F17" s="333" t="s">
        <v>935</v>
      </c>
      <c r="G17" s="28">
        <v>2</v>
      </c>
      <c r="H17" s="28">
        <v>2</v>
      </c>
      <c r="I17" s="28">
        <v>2</v>
      </c>
      <c r="J17" s="99">
        <v>1611.805</v>
      </c>
      <c r="K17" s="99"/>
      <c r="L17" s="99"/>
      <c r="M17" s="99"/>
      <c r="N17" s="222">
        <v>791.536</v>
      </c>
      <c r="O17" s="99"/>
      <c r="P17" s="99"/>
      <c r="Q17" s="99"/>
      <c r="R17" s="99"/>
      <c r="S17" s="99"/>
      <c r="T17" s="99"/>
      <c r="U17" s="362">
        <v>820.269</v>
      </c>
      <c r="V17" s="99"/>
      <c r="W17" s="99"/>
      <c r="X17" s="99"/>
      <c r="Y17" s="99"/>
      <c r="Z17" s="27"/>
      <c r="AA17" s="100">
        <f>SUM(LARGE(AB17:AK17,{1,2,3,4,5,6}))</f>
        <v>1611.8049999999998</v>
      </c>
      <c r="AB17" s="30">
        <f>+IF(COUNT($L17:$S17)&gt;0,LARGE($L17:$S17,1),0)</f>
        <v>791.536</v>
      </c>
      <c r="AC17" s="30">
        <f>+IF(COUNT($L17:$S17)&gt;1,LARGE($L17:$S17,2),0)</f>
        <v>0</v>
      </c>
      <c r="AD17" s="30">
        <f>+IF(COUNT($L17:$S17)&gt;2,LARGE($L17:$S17,3),0)</f>
        <v>0</v>
      </c>
      <c r="AE17" s="30">
        <f t="shared" si="4"/>
        <v>820.269</v>
      </c>
      <c r="AF17" s="30">
        <f t="shared" si="5"/>
        <v>0</v>
      </c>
      <c r="AG17" s="30">
        <f t="shared" si="6"/>
        <v>0</v>
      </c>
      <c r="AH17" s="30">
        <f t="shared" si="7"/>
        <v>0</v>
      </c>
      <c r="AI17" s="30">
        <f t="shared" si="8"/>
        <v>0</v>
      </c>
      <c r="AJ17" s="30">
        <f t="shared" si="9"/>
        <v>0</v>
      </c>
    </row>
    <row r="18" spans="1:36" s="30" customFormat="1" ht="15">
      <c r="A18" s="28">
        <v>15</v>
      </c>
      <c r="B18" s="48" t="s">
        <v>325</v>
      </c>
      <c r="C18" s="28" t="s">
        <v>324</v>
      </c>
      <c r="D18" s="28"/>
      <c r="E18" s="48" t="s">
        <v>250</v>
      </c>
      <c r="F18" s="106"/>
      <c r="G18" s="28">
        <v>2</v>
      </c>
      <c r="H18" s="28">
        <v>2</v>
      </c>
      <c r="I18" s="28">
        <v>2</v>
      </c>
      <c r="J18" s="99">
        <v>1524.94</v>
      </c>
      <c r="K18" s="193">
        <v>779</v>
      </c>
      <c r="L18" s="99"/>
      <c r="M18" s="99"/>
      <c r="N18" s="222">
        <v>745.938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27"/>
      <c r="AA18" s="100">
        <f>SUM(LARGE(AB18:AK18,{1,2,3,4,5,6}))</f>
        <v>1524.938</v>
      </c>
      <c r="AB18" s="30">
        <f>+IF(COUNT($K18:$S18)&gt;0,LARGE($K18:$S18,1),0)</f>
        <v>779</v>
      </c>
      <c r="AC18" s="30">
        <f>+IF(COUNT($K18:$S18)&gt;1,LARGE($K18:$S18,2),0)</f>
        <v>745.938</v>
      </c>
      <c r="AD18" s="30">
        <f>+IF(COUNT($K18:$S18)&gt;2,LARGE($K18:$S18,3),0)</f>
        <v>0</v>
      </c>
      <c r="AE18" s="30">
        <f t="shared" si="4"/>
        <v>0</v>
      </c>
      <c r="AF18" s="30">
        <f t="shared" si="5"/>
        <v>0</v>
      </c>
      <c r="AG18" s="30">
        <f t="shared" si="6"/>
        <v>0</v>
      </c>
      <c r="AH18" s="30">
        <f t="shared" si="7"/>
        <v>0</v>
      </c>
      <c r="AI18" s="30">
        <f t="shared" si="8"/>
        <v>0</v>
      </c>
      <c r="AJ18" s="30">
        <f t="shared" si="9"/>
        <v>0</v>
      </c>
    </row>
    <row r="19" spans="1:36" s="30" customFormat="1" ht="15">
      <c r="A19" s="28">
        <v>16</v>
      </c>
      <c r="B19" s="28" t="s">
        <v>1117</v>
      </c>
      <c r="C19" s="28" t="s">
        <v>1118</v>
      </c>
      <c r="D19" s="28"/>
      <c r="E19" s="28" t="s">
        <v>44</v>
      </c>
      <c r="F19" s="28"/>
      <c r="G19" s="28">
        <v>1</v>
      </c>
      <c r="H19" s="28">
        <v>1</v>
      </c>
      <c r="I19" s="28">
        <v>1</v>
      </c>
      <c r="J19" s="99">
        <v>1000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22">
        <v>1000</v>
      </c>
      <c r="Z19" s="27"/>
      <c r="AA19" s="100">
        <f>SUM(LARGE(AB19:AK19,{1,2,3,4,5,6}))</f>
        <v>1000</v>
      </c>
      <c r="AB19" s="30">
        <f>+IF(COUNT($L19:$S19)&gt;0,LARGE($L19:$S19,1),0)</f>
        <v>0</v>
      </c>
      <c r="AC19" s="30">
        <f>+IF(COUNT($L19:$S19)&gt;1,LARGE($L19:$S19,2),0)</f>
        <v>0</v>
      </c>
      <c r="AD19" s="30">
        <f>+IF(COUNT($L19:$S19)&gt;2,LARGE($L19:$S19,3),0)</f>
        <v>0</v>
      </c>
      <c r="AE19" s="30">
        <f t="shared" si="4"/>
        <v>1000</v>
      </c>
      <c r="AF19" s="30">
        <f t="shared" si="5"/>
        <v>0</v>
      </c>
      <c r="AG19" s="30">
        <f t="shared" si="6"/>
        <v>0</v>
      </c>
      <c r="AH19" s="30">
        <f t="shared" si="7"/>
        <v>0</v>
      </c>
      <c r="AI19" s="30">
        <f t="shared" si="8"/>
        <v>0</v>
      </c>
      <c r="AJ19" s="30">
        <f t="shared" si="9"/>
        <v>0</v>
      </c>
    </row>
    <row r="20" spans="1:36" s="30" customFormat="1" ht="15">
      <c r="A20" s="28">
        <v>17</v>
      </c>
      <c r="B20" s="48" t="s">
        <v>316</v>
      </c>
      <c r="C20" s="28" t="s">
        <v>140</v>
      </c>
      <c r="D20" s="28"/>
      <c r="E20" s="48" t="s">
        <v>88</v>
      </c>
      <c r="F20" s="235" t="s">
        <v>93</v>
      </c>
      <c r="G20" s="28">
        <v>1</v>
      </c>
      <c r="H20" s="28">
        <v>1</v>
      </c>
      <c r="I20" s="28">
        <v>1</v>
      </c>
      <c r="J20" s="99">
        <v>979</v>
      </c>
      <c r="K20" s="193">
        <v>979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>
        <f>SUM(LARGE(AB20:AK20,{1,2,3,4,5,6}))</f>
        <v>979</v>
      </c>
      <c r="AB20" s="30">
        <f>+IF(COUNT($K20:$S20)&gt;0,LARGE($K20:$S20,1),0)</f>
        <v>979</v>
      </c>
      <c r="AC20" s="30">
        <f>+IF(COUNT($K20:$S20)&gt;1,LARGE($K20:$S20,2),0)</f>
        <v>0</v>
      </c>
      <c r="AD20" s="30">
        <f>+IF(COUNT($K20:$S20)&gt;2,LARGE($K20:$S20,3),0)</f>
        <v>0</v>
      </c>
      <c r="AE20" s="30">
        <f t="shared" si="4"/>
        <v>0</v>
      </c>
      <c r="AF20" s="30">
        <f t="shared" si="5"/>
        <v>0</v>
      </c>
      <c r="AG20" s="30">
        <f t="shared" si="6"/>
        <v>0</v>
      </c>
      <c r="AH20" s="30">
        <f t="shared" si="7"/>
        <v>0</v>
      </c>
      <c r="AI20" s="30">
        <f t="shared" si="8"/>
        <v>0</v>
      </c>
      <c r="AJ20" s="30">
        <f t="shared" si="9"/>
        <v>0</v>
      </c>
    </row>
    <row r="21" spans="1:36" s="30" customFormat="1" ht="15">
      <c r="A21" s="28">
        <v>18</v>
      </c>
      <c r="B21" s="28" t="s">
        <v>980</v>
      </c>
      <c r="C21" s="28" t="s">
        <v>1121</v>
      </c>
      <c r="D21" s="28"/>
      <c r="E21" s="28" t="s">
        <v>44</v>
      </c>
      <c r="F21" s="69"/>
      <c r="G21" s="28">
        <v>1</v>
      </c>
      <c r="H21" s="28">
        <v>1</v>
      </c>
      <c r="I21" s="28">
        <v>1</v>
      </c>
      <c r="J21" s="99">
        <v>952.935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222">
        <v>952.935</v>
      </c>
      <c r="Z21" s="27"/>
      <c r="AA21" s="100">
        <f>SUM(LARGE(AB21:AK21,{1,2,3,4,5,6}))</f>
        <v>952.935</v>
      </c>
      <c r="AB21" s="30">
        <f>+IF(COUNT($L21:$S21)&gt;0,LARGE($L21:$S21,1),0)</f>
        <v>0</v>
      </c>
      <c r="AC21" s="30">
        <f>+IF(COUNT($L21:$S21)&gt;1,LARGE($L21:$S21,2),0)</f>
        <v>0</v>
      </c>
      <c r="AD21" s="30">
        <f>+IF(COUNT($L21:$S21)&gt;2,LARGE($L21:$S21,3),0)</f>
        <v>0</v>
      </c>
      <c r="AE21" s="30">
        <f t="shared" si="4"/>
        <v>952.935</v>
      </c>
      <c r="AF21" s="30">
        <f t="shared" si="5"/>
        <v>0</v>
      </c>
      <c r="AG21" s="30">
        <f t="shared" si="6"/>
        <v>0</v>
      </c>
      <c r="AH21" s="30">
        <f t="shared" si="7"/>
        <v>0</v>
      </c>
      <c r="AI21" s="30">
        <f t="shared" si="8"/>
        <v>0</v>
      </c>
      <c r="AJ21" s="30">
        <f t="shared" si="9"/>
        <v>0</v>
      </c>
    </row>
    <row r="22" spans="1:36" s="30" customFormat="1" ht="15">
      <c r="A22" s="28">
        <v>19</v>
      </c>
      <c r="B22" s="48" t="s">
        <v>235</v>
      </c>
      <c r="C22" s="28" t="s">
        <v>317</v>
      </c>
      <c r="D22" s="28"/>
      <c r="E22" s="48"/>
      <c r="F22" s="106"/>
      <c r="G22" s="28">
        <v>1</v>
      </c>
      <c r="H22" s="28">
        <v>1</v>
      </c>
      <c r="I22" s="28">
        <v>1</v>
      </c>
      <c r="J22" s="99">
        <v>926</v>
      </c>
      <c r="K22" s="193">
        <v>926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27"/>
      <c r="AA22" s="100">
        <f>SUM(LARGE(AB22:AK22,{1,2,3,4,5,6}))</f>
        <v>926</v>
      </c>
      <c r="AB22" s="30">
        <f>+IF(COUNT($K22:$S22)&gt;0,LARGE($K22:$S22,1),0)</f>
        <v>926</v>
      </c>
      <c r="AC22" s="30">
        <f>+IF(COUNT($K22:$S22)&gt;1,LARGE($K22:$S22,2),0)</f>
        <v>0</v>
      </c>
      <c r="AD22" s="30">
        <f>+IF(COUNT($K22:$S22)&gt;2,LARGE($K22:$S22,3),0)</f>
        <v>0</v>
      </c>
      <c r="AE22" s="30">
        <f t="shared" si="4"/>
        <v>0</v>
      </c>
      <c r="AF22" s="30">
        <f t="shared" si="5"/>
        <v>0</v>
      </c>
      <c r="AG22" s="30">
        <f t="shared" si="6"/>
        <v>0</v>
      </c>
      <c r="AH22" s="30">
        <f t="shared" si="7"/>
        <v>0</v>
      </c>
      <c r="AI22" s="30">
        <f t="shared" si="8"/>
        <v>0</v>
      </c>
      <c r="AJ22" s="30">
        <f t="shared" si="9"/>
        <v>0</v>
      </c>
    </row>
    <row r="23" spans="1:36" s="30" customFormat="1" ht="15">
      <c r="A23" s="28">
        <v>20</v>
      </c>
      <c r="B23" s="48" t="s">
        <v>318</v>
      </c>
      <c r="C23" s="28" t="s">
        <v>142</v>
      </c>
      <c r="D23" s="28"/>
      <c r="E23" s="48"/>
      <c r="F23" s="106"/>
      <c r="G23" s="28">
        <v>1</v>
      </c>
      <c r="H23" s="28">
        <v>1</v>
      </c>
      <c r="I23" s="28">
        <v>1</v>
      </c>
      <c r="J23" s="99">
        <v>916</v>
      </c>
      <c r="K23" s="193">
        <v>916</v>
      </c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27"/>
      <c r="AA23" s="100">
        <f>SUM(LARGE(AB23:AK23,{1,2,3,4,5,6}))</f>
        <v>916</v>
      </c>
      <c r="AB23" s="30">
        <f>+IF(COUNT($K23:$S23)&gt;0,LARGE($K23:$S23,1),0)</f>
        <v>916</v>
      </c>
      <c r="AC23" s="30">
        <f>+IF(COUNT($K23:$S23)&gt;1,LARGE($K23:$S23,2),0)</f>
        <v>0</v>
      </c>
      <c r="AD23" s="30">
        <f>+IF(COUNT($K23:$S23)&gt;2,LARGE($K23:$S23,3),0)</f>
        <v>0</v>
      </c>
      <c r="AE23" s="30">
        <f t="shared" si="4"/>
        <v>0</v>
      </c>
      <c r="AF23" s="30">
        <f t="shared" si="5"/>
        <v>0</v>
      </c>
      <c r="AG23" s="30">
        <f t="shared" si="6"/>
        <v>0</v>
      </c>
      <c r="AH23" s="30">
        <f t="shared" si="7"/>
        <v>0</v>
      </c>
      <c r="AI23" s="30">
        <f t="shared" si="8"/>
        <v>0</v>
      </c>
      <c r="AJ23" s="30">
        <f t="shared" si="9"/>
        <v>0</v>
      </c>
    </row>
    <row r="24" spans="1:36" s="30" customFormat="1" ht="15">
      <c r="A24" s="28">
        <v>21</v>
      </c>
      <c r="B24" s="28" t="s">
        <v>624</v>
      </c>
      <c r="C24" s="28" t="s">
        <v>663</v>
      </c>
      <c r="D24" s="28"/>
      <c r="E24" s="28" t="s">
        <v>44</v>
      </c>
      <c r="F24" s="28"/>
      <c r="G24" s="28">
        <v>1</v>
      </c>
      <c r="H24" s="28">
        <v>1</v>
      </c>
      <c r="I24" s="28">
        <v>1</v>
      </c>
      <c r="J24" s="99">
        <v>911.807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386">
        <v>911.807</v>
      </c>
      <c r="Z24" s="27"/>
      <c r="AA24" s="100">
        <f>SUM(LARGE(AB24:AK24,{1,2,3,4,5,6}))</f>
        <v>911.807</v>
      </c>
      <c r="AB24" s="30">
        <f>+IF(COUNT($L24:$S24)&gt;0,LARGE($L24:$S24,1),0)</f>
        <v>0</v>
      </c>
      <c r="AC24" s="30">
        <f>+IF(COUNT($L24:$S24)&gt;1,LARGE($L24:$S24,2),0)</f>
        <v>0</v>
      </c>
      <c r="AD24" s="30">
        <f>+IF(COUNT($L24:$S24)&gt;2,LARGE($L24:$S24,3),0)</f>
        <v>0</v>
      </c>
      <c r="AE24" s="30">
        <f t="shared" si="4"/>
        <v>911.807</v>
      </c>
      <c r="AF24" s="30">
        <f t="shared" si="5"/>
        <v>0</v>
      </c>
      <c r="AG24" s="30">
        <f t="shared" si="6"/>
        <v>0</v>
      </c>
      <c r="AH24" s="30">
        <f t="shared" si="7"/>
        <v>0</v>
      </c>
      <c r="AI24" s="30">
        <f t="shared" si="8"/>
        <v>0</v>
      </c>
      <c r="AJ24" s="30">
        <f t="shared" si="9"/>
        <v>0</v>
      </c>
    </row>
    <row r="25" spans="1:36" s="30" customFormat="1" ht="15">
      <c r="A25" s="28">
        <v>22</v>
      </c>
      <c r="B25" s="28" t="s">
        <v>928</v>
      </c>
      <c r="C25" s="28" t="s">
        <v>929</v>
      </c>
      <c r="D25" s="28"/>
      <c r="E25" s="28"/>
      <c r="F25" s="106"/>
      <c r="G25" s="28">
        <v>1</v>
      </c>
      <c r="H25" s="28">
        <v>1</v>
      </c>
      <c r="I25" s="28">
        <v>1</v>
      </c>
      <c r="J25" s="99">
        <v>909.867</v>
      </c>
      <c r="K25" s="99"/>
      <c r="L25" s="327">
        <v>909.867</v>
      </c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28"/>
      <c r="Z25" s="27"/>
      <c r="AA25" s="100">
        <f>SUM(LARGE(AB25:AK25,{1,2,3,4,5,6}))</f>
        <v>909.867</v>
      </c>
      <c r="AB25" s="30">
        <f>+IF(COUNT($L25:$S25)&gt;0,LARGE($L25:$S25,1),0)</f>
        <v>909.867</v>
      </c>
      <c r="AC25" s="30">
        <f>+IF(COUNT($L25:$S25)&gt;1,LARGE($L25:$S25,2),0)</f>
        <v>0</v>
      </c>
      <c r="AD25" s="30">
        <f>+IF(COUNT($L25:$S25)&gt;2,LARGE($L25:$S25,3),0)</f>
        <v>0</v>
      </c>
      <c r="AE25" s="30">
        <f t="shared" si="4"/>
        <v>0</v>
      </c>
      <c r="AF25" s="30">
        <f t="shared" si="5"/>
        <v>0</v>
      </c>
      <c r="AG25" s="30">
        <f t="shared" si="6"/>
        <v>0</v>
      </c>
      <c r="AH25" s="30">
        <f t="shared" si="7"/>
        <v>0</v>
      </c>
      <c r="AI25" s="30">
        <f t="shared" si="8"/>
        <v>0</v>
      </c>
      <c r="AJ25" s="30">
        <f t="shared" si="9"/>
        <v>0</v>
      </c>
    </row>
    <row r="26" spans="1:36" s="30" customFormat="1" ht="15">
      <c r="A26" s="28">
        <v>23</v>
      </c>
      <c r="B26" s="28" t="s">
        <v>315</v>
      </c>
      <c r="C26" s="28" t="s">
        <v>471</v>
      </c>
      <c r="D26" s="28"/>
      <c r="E26" s="28" t="s">
        <v>183</v>
      </c>
      <c r="F26" s="106"/>
      <c r="G26" s="28">
        <v>1</v>
      </c>
      <c r="H26" s="28">
        <v>1</v>
      </c>
      <c r="I26" s="28">
        <v>1</v>
      </c>
      <c r="J26" s="99">
        <v>901.786</v>
      </c>
      <c r="K26" s="99"/>
      <c r="L26" s="99"/>
      <c r="M26" s="99"/>
      <c r="N26" s="222">
        <v>901.786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27"/>
      <c r="AA26" s="100">
        <f>SUM(LARGE(AB26:AK26,{1,2,3,4,5,6}))</f>
        <v>901.786</v>
      </c>
      <c r="AB26" s="30">
        <f>+IF(COUNT($K26:$S26)&gt;0,LARGE($K26:$S26,1),0)</f>
        <v>901.786</v>
      </c>
      <c r="AC26" s="30">
        <f>+IF(COUNT($K26:$S26)&gt;1,LARGE($K26:$S26,2),0)</f>
        <v>0</v>
      </c>
      <c r="AD26" s="30">
        <f>+IF(COUNT($K26:$S26)&gt;2,LARGE($K26:$S26,3),0)</f>
        <v>0</v>
      </c>
      <c r="AE26" s="30">
        <f t="shared" si="4"/>
        <v>0</v>
      </c>
      <c r="AF26" s="30">
        <f t="shared" si="5"/>
        <v>0</v>
      </c>
      <c r="AG26" s="30">
        <f t="shared" si="6"/>
        <v>0</v>
      </c>
      <c r="AH26" s="30">
        <f t="shared" si="7"/>
        <v>0</v>
      </c>
      <c r="AI26" s="30">
        <f t="shared" si="8"/>
        <v>0</v>
      </c>
      <c r="AJ26" s="30">
        <f t="shared" si="9"/>
        <v>0</v>
      </c>
    </row>
    <row r="27" spans="1:36" s="30" customFormat="1" ht="15">
      <c r="A27" s="28">
        <v>24</v>
      </c>
      <c r="B27" s="96" t="s">
        <v>129</v>
      </c>
      <c r="C27" s="96" t="s">
        <v>433</v>
      </c>
      <c r="D27" s="28"/>
      <c r="E27" s="96" t="s">
        <v>472</v>
      </c>
      <c r="F27" s="105"/>
      <c r="G27" s="28">
        <v>1</v>
      </c>
      <c r="H27" s="28">
        <v>1</v>
      </c>
      <c r="I27" s="28">
        <v>1</v>
      </c>
      <c r="J27" s="99">
        <v>901.786</v>
      </c>
      <c r="K27" s="99"/>
      <c r="L27" s="99"/>
      <c r="M27" s="99"/>
      <c r="N27" s="222">
        <v>901.786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27"/>
      <c r="AA27" s="100">
        <f>SUM(LARGE(AB27:AK27,{1,2,3,4,5,6}))</f>
        <v>901.786</v>
      </c>
      <c r="AB27" s="30">
        <f>+IF(COUNT($K27:$S27)&gt;0,LARGE($K27:$S27,1),0)</f>
        <v>901.786</v>
      </c>
      <c r="AC27" s="30">
        <f>+IF(COUNT($K27:$S27)&gt;1,LARGE($K27:$S27,2),0)</f>
        <v>0</v>
      </c>
      <c r="AD27" s="30">
        <f>+IF(COUNT($K27:$S27)&gt;2,LARGE($K27:$S27,3),0)</f>
        <v>0</v>
      </c>
      <c r="AE27" s="30">
        <f t="shared" si="4"/>
        <v>0</v>
      </c>
      <c r="AF27" s="30">
        <f t="shared" si="5"/>
        <v>0</v>
      </c>
      <c r="AG27" s="30">
        <f t="shared" si="6"/>
        <v>0</v>
      </c>
      <c r="AH27" s="30">
        <f t="shared" si="7"/>
        <v>0</v>
      </c>
      <c r="AI27" s="30">
        <f t="shared" si="8"/>
        <v>0</v>
      </c>
      <c r="AJ27" s="30">
        <f t="shared" si="9"/>
        <v>0</v>
      </c>
    </row>
    <row r="28" spans="1:36" s="30" customFormat="1" ht="15">
      <c r="A28" s="28">
        <v>25</v>
      </c>
      <c r="B28" s="96" t="s">
        <v>621</v>
      </c>
      <c r="C28" s="96" t="s">
        <v>622</v>
      </c>
      <c r="D28" s="28"/>
      <c r="E28" s="28"/>
      <c r="F28" s="106"/>
      <c r="G28" s="28">
        <v>1</v>
      </c>
      <c r="H28" s="28">
        <v>1</v>
      </c>
      <c r="I28" s="28">
        <v>1</v>
      </c>
      <c r="J28" s="99">
        <v>900.398</v>
      </c>
      <c r="K28" s="99"/>
      <c r="L28" s="99"/>
      <c r="M28" s="99"/>
      <c r="N28" s="99" t="s">
        <v>38</v>
      </c>
      <c r="O28" s="99"/>
      <c r="P28" s="251">
        <v>900.398</v>
      </c>
      <c r="Q28" s="99"/>
      <c r="R28" s="99"/>
      <c r="S28" s="99"/>
      <c r="T28" s="99"/>
      <c r="U28" s="99"/>
      <c r="V28" s="99"/>
      <c r="W28" s="99"/>
      <c r="X28" s="99"/>
      <c r="Y28" s="28"/>
      <c r="Z28" s="27"/>
      <c r="AA28" s="100">
        <f>SUM(LARGE(AB28:AK28,{1,2,3,4,5,6}))</f>
        <v>900.398</v>
      </c>
      <c r="AB28" s="30">
        <f aca="true" t="shared" si="10" ref="AB28:AB33">+IF(COUNT($L28:$S28)&gt;0,LARGE($L28:$S28,1),0)</f>
        <v>900.398</v>
      </c>
      <c r="AC28" s="30">
        <f aca="true" t="shared" si="11" ref="AC28:AC33">+IF(COUNT($L28:$S28)&gt;1,LARGE($L28:$S28,2),0)</f>
        <v>0</v>
      </c>
      <c r="AD28" s="30">
        <f aca="true" t="shared" si="12" ref="AD28:AD33">+IF(COUNT($L28:$S28)&gt;2,LARGE($L28:$S28,3),0)</f>
        <v>0</v>
      </c>
      <c r="AE28" s="30">
        <f t="shared" si="4"/>
        <v>0</v>
      </c>
      <c r="AF28" s="30">
        <f t="shared" si="5"/>
        <v>0</v>
      </c>
      <c r="AG28" s="30">
        <f t="shared" si="6"/>
        <v>0</v>
      </c>
      <c r="AH28" s="30">
        <f t="shared" si="7"/>
        <v>0</v>
      </c>
      <c r="AI28" s="30">
        <f t="shared" si="8"/>
        <v>0</v>
      </c>
      <c r="AJ28" s="30">
        <f t="shared" si="9"/>
        <v>0</v>
      </c>
    </row>
    <row r="29" spans="1:36" s="30" customFormat="1" ht="15">
      <c r="A29" s="28">
        <v>26</v>
      </c>
      <c r="B29" s="96" t="s">
        <v>624</v>
      </c>
      <c r="C29" s="96" t="s">
        <v>476</v>
      </c>
      <c r="D29" s="28"/>
      <c r="E29" s="28" t="s">
        <v>44</v>
      </c>
      <c r="F29" s="106"/>
      <c r="G29" s="28">
        <v>1</v>
      </c>
      <c r="H29" s="28">
        <v>1</v>
      </c>
      <c r="I29" s="28">
        <v>1</v>
      </c>
      <c r="J29" s="99">
        <v>865.9</v>
      </c>
      <c r="K29" s="99"/>
      <c r="L29" s="99"/>
      <c r="M29" s="99"/>
      <c r="N29" s="99"/>
      <c r="O29" s="99"/>
      <c r="P29" s="251">
        <v>865.9</v>
      </c>
      <c r="Q29" s="99"/>
      <c r="R29" s="99"/>
      <c r="S29" s="99"/>
      <c r="T29" s="99"/>
      <c r="U29" s="99"/>
      <c r="V29" s="99"/>
      <c r="W29" s="99"/>
      <c r="X29" s="99"/>
      <c r="Y29" s="28"/>
      <c r="Z29" s="27"/>
      <c r="AA29" s="100">
        <f>SUM(LARGE(AB29:AK29,{1,2,3,4,5,6}))</f>
        <v>865.9</v>
      </c>
      <c r="AB29" s="30">
        <f t="shared" si="10"/>
        <v>865.9</v>
      </c>
      <c r="AC29" s="30">
        <f t="shared" si="11"/>
        <v>0</v>
      </c>
      <c r="AD29" s="30">
        <f t="shared" si="12"/>
        <v>0</v>
      </c>
      <c r="AE29" s="30">
        <f t="shared" si="4"/>
        <v>0</v>
      </c>
      <c r="AF29" s="30">
        <f t="shared" si="5"/>
        <v>0</v>
      </c>
      <c r="AG29" s="30">
        <f t="shared" si="6"/>
        <v>0</v>
      </c>
      <c r="AH29" s="30">
        <f t="shared" si="7"/>
        <v>0</v>
      </c>
      <c r="AI29" s="30">
        <f t="shared" si="8"/>
        <v>0</v>
      </c>
      <c r="AJ29" s="30">
        <f t="shared" si="9"/>
        <v>0</v>
      </c>
    </row>
    <row r="30" spans="1:36" s="30" customFormat="1" ht="15">
      <c r="A30" s="28">
        <v>27</v>
      </c>
      <c r="B30" s="28" t="s">
        <v>931</v>
      </c>
      <c r="C30" s="28" t="s">
        <v>932</v>
      </c>
      <c r="D30" s="28"/>
      <c r="E30" s="28"/>
      <c r="F30" s="334" t="s">
        <v>933</v>
      </c>
      <c r="G30" s="28">
        <v>1</v>
      </c>
      <c r="H30" s="28">
        <v>1</v>
      </c>
      <c r="I30" s="28">
        <v>1</v>
      </c>
      <c r="J30" s="99">
        <v>862.41</v>
      </c>
      <c r="K30" s="99"/>
      <c r="L30" s="327">
        <v>862.41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28"/>
      <c r="Z30" s="27"/>
      <c r="AA30" s="100">
        <f>SUM(LARGE(AB30:AK30,{1,2,3,4,5,6}))</f>
        <v>862.41</v>
      </c>
      <c r="AB30" s="30">
        <f t="shared" si="10"/>
        <v>862.41</v>
      </c>
      <c r="AC30" s="30">
        <f t="shared" si="11"/>
        <v>0</v>
      </c>
      <c r="AD30" s="30">
        <f t="shared" si="12"/>
        <v>0</v>
      </c>
      <c r="AE30" s="30">
        <f t="shared" si="4"/>
        <v>0</v>
      </c>
      <c r="AF30" s="30">
        <f t="shared" si="5"/>
        <v>0</v>
      </c>
      <c r="AG30" s="30">
        <f t="shared" si="6"/>
        <v>0</v>
      </c>
      <c r="AH30" s="30">
        <f t="shared" si="7"/>
        <v>0</v>
      </c>
      <c r="AI30" s="30">
        <f t="shared" si="8"/>
        <v>0</v>
      </c>
      <c r="AJ30" s="30">
        <f t="shared" si="9"/>
        <v>0</v>
      </c>
    </row>
    <row r="31" spans="1:36" s="30" customFormat="1" ht="15">
      <c r="A31" s="28">
        <v>28</v>
      </c>
      <c r="B31" s="28" t="s">
        <v>595</v>
      </c>
      <c r="C31" s="28" t="s">
        <v>631</v>
      </c>
      <c r="D31" s="28"/>
      <c r="E31" s="28"/>
      <c r="F31" s="249" t="s">
        <v>632</v>
      </c>
      <c r="G31" s="28">
        <v>1</v>
      </c>
      <c r="H31" s="28">
        <v>1</v>
      </c>
      <c r="I31" s="28">
        <v>1</v>
      </c>
      <c r="J31" s="99">
        <v>843.283</v>
      </c>
      <c r="K31" s="99"/>
      <c r="L31" s="99"/>
      <c r="M31" s="99"/>
      <c r="N31" s="99"/>
      <c r="O31" s="99"/>
      <c r="P31" s="251">
        <v>843.283</v>
      </c>
      <c r="Q31" s="99"/>
      <c r="R31" s="99"/>
      <c r="S31" s="99"/>
      <c r="T31" s="99"/>
      <c r="U31" s="99"/>
      <c r="V31" s="99"/>
      <c r="W31" s="99"/>
      <c r="X31" s="99"/>
      <c r="Y31" s="28"/>
      <c r="Z31" s="27"/>
      <c r="AA31" s="100">
        <f>SUM(LARGE(AB31:AK31,{1,2,3,4,5,6}))</f>
        <v>843.283</v>
      </c>
      <c r="AB31" s="30">
        <f t="shared" si="10"/>
        <v>843.283</v>
      </c>
      <c r="AC31" s="30">
        <f t="shared" si="11"/>
        <v>0</v>
      </c>
      <c r="AD31" s="30">
        <f t="shared" si="12"/>
        <v>0</v>
      </c>
      <c r="AE31" s="30">
        <f t="shared" si="4"/>
        <v>0</v>
      </c>
      <c r="AF31" s="30">
        <f t="shared" si="5"/>
        <v>0</v>
      </c>
      <c r="AG31" s="30">
        <f t="shared" si="6"/>
        <v>0</v>
      </c>
      <c r="AH31" s="30">
        <f t="shared" si="7"/>
        <v>0</v>
      </c>
      <c r="AI31" s="30">
        <f t="shared" si="8"/>
        <v>0</v>
      </c>
      <c r="AJ31" s="30">
        <f t="shared" si="9"/>
        <v>0</v>
      </c>
    </row>
    <row r="32" spans="1:36" s="30" customFormat="1" ht="15">
      <c r="A32" s="28">
        <v>29</v>
      </c>
      <c r="B32" s="96" t="s">
        <v>634</v>
      </c>
      <c r="C32" s="96" t="s">
        <v>583</v>
      </c>
      <c r="D32" s="28"/>
      <c r="E32" s="96" t="s">
        <v>44</v>
      </c>
      <c r="F32" s="106"/>
      <c r="G32" s="28">
        <v>1</v>
      </c>
      <c r="H32" s="28">
        <v>1</v>
      </c>
      <c r="I32" s="28">
        <v>1</v>
      </c>
      <c r="J32" s="99">
        <v>824.817</v>
      </c>
      <c r="K32" s="99"/>
      <c r="L32" s="99"/>
      <c r="M32" s="99"/>
      <c r="N32" s="99"/>
      <c r="O32" s="99"/>
      <c r="P32" s="251">
        <v>824.817</v>
      </c>
      <c r="Q32" s="99"/>
      <c r="R32" s="99"/>
      <c r="S32" s="99"/>
      <c r="T32" s="99"/>
      <c r="U32" s="99"/>
      <c r="V32" s="99"/>
      <c r="W32" s="99"/>
      <c r="X32" s="99"/>
      <c r="Y32" s="28"/>
      <c r="Z32" s="27"/>
      <c r="AA32" s="100">
        <f>SUM(LARGE(AB32:AK32,{1,2,3,4,5,6}))</f>
        <v>824.817</v>
      </c>
      <c r="AB32" s="30">
        <f t="shared" si="10"/>
        <v>824.817</v>
      </c>
      <c r="AC32" s="30">
        <f t="shared" si="11"/>
        <v>0</v>
      </c>
      <c r="AD32" s="30">
        <f t="shared" si="12"/>
        <v>0</v>
      </c>
      <c r="AE32" s="30">
        <f t="shared" si="4"/>
        <v>0</v>
      </c>
      <c r="AF32" s="30">
        <f t="shared" si="5"/>
        <v>0</v>
      </c>
      <c r="AG32" s="30">
        <f t="shared" si="6"/>
        <v>0</v>
      </c>
      <c r="AH32" s="30">
        <f t="shared" si="7"/>
        <v>0</v>
      </c>
      <c r="AI32" s="30">
        <f t="shared" si="8"/>
        <v>0</v>
      </c>
      <c r="AJ32" s="30">
        <f t="shared" si="9"/>
        <v>0</v>
      </c>
    </row>
    <row r="33" spans="1:36" s="30" customFormat="1" ht="15">
      <c r="A33" s="28">
        <v>30</v>
      </c>
      <c r="B33" s="28" t="s">
        <v>636</v>
      </c>
      <c r="C33" s="28" t="s">
        <v>635</v>
      </c>
      <c r="D33" s="28"/>
      <c r="E33" s="28" t="s">
        <v>637</v>
      </c>
      <c r="F33" s="365"/>
      <c r="G33" s="28">
        <v>1</v>
      </c>
      <c r="H33" s="28">
        <v>1</v>
      </c>
      <c r="I33" s="28">
        <v>1</v>
      </c>
      <c r="J33" s="99">
        <v>808.568</v>
      </c>
      <c r="K33" s="99"/>
      <c r="L33" s="99"/>
      <c r="M33" s="99"/>
      <c r="N33" s="99"/>
      <c r="O33" s="99"/>
      <c r="P33" s="251">
        <v>808.568</v>
      </c>
      <c r="Q33" s="99"/>
      <c r="R33" s="99"/>
      <c r="S33" s="99"/>
      <c r="T33" s="99"/>
      <c r="U33" s="99"/>
      <c r="V33" s="99"/>
      <c r="W33" s="99"/>
      <c r="X33" s="99"/>
      <c r="Y33" s="28"/>
      <c r="Z33" s="27"/>
      <c r="AA33" s="100">
        <f>SUM(LARGE(AB33:AK33,{1,2,3,4,5,6}))</f>
        <v>808.568</v>
      </c>
      <c r="AB33" s="30">
        <f t="shared" si="10"/>
        <v>808.568</v>
      </c>
      <c r="AC33" s="30">
        <f t="shared" si="11"/>
        <v>0</v>
      </c>
      <c r="AD33" s="30">
        <f t="shared" si="12"/>
        <v>0</v>
      </c>
      <c r="AE33" s="30">
        <f t="shared" si="4"/>
        <v>0</v>
      </c>
      <c r="AF33" s="30">
        <f t="shared" si="5"/>
        <v>0</v>
      </c>
      <c r="AG33" s="30">
        <f t="shared" si="6"/>
        <v>0</v>
      </c>
      <c r="AH33" s="30">
        <f t="shared" si="7"/>
        <v>0</v>
      </c>
      <c r="AI33" s="30">
        <f t="shared" si="8"/>
        <v>0</v>
      </c>
      <c r="AJ33" s="30">
        <f t="shared" si="9"/>
        <v>0</v>
      </c>
    </row>
    <row r="34" spans="1:36" s="30" customFormat="1" ht="15">
      <c r="A34" s="28">
        <v>31</v>
      </c>
      <c r="B34" s="48" t="s">
        <v>35</v>
      </c>
      <c r="C34" s="28" t="s">
        <v>146</v>
      </c>
      <c r="D34" s="28"/>
      <c r="E34" s="48" t="s">
        <v>136</v>
      </c>
      <c r="F34" s="106"/>
      <c r="G34" s="28">
        <v>1</v>
      </c>
      <c r="H34" s="28">
        <v>1</v>
      </c>
      <c r="I34" s="28">
        <v>1</v>
      </c>
      <c r="J34" s="99">
        <v>785</v>
      </c>
      <c r="K34" s="193">
        <v>785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27"/>
      <c r="AA34" s="100">
        <f>SUM(LARGE(AB34:AK34,{1,2,3,4,5,6}))</f>
        <v>785</v>
      </c>
      <c r="AB34" s="30">
        <f>+IF(COUNT($K34:$S34)&gt;0,LARGE($K34:$S34,1),0)</f>
        <v>785</v>
      </c>
      <c r="AC34" s="30">
        <f>+IF(COUNT($K34:$S34)&gt;1,LARGE($K34:$S34,2),0)</f>
        <v>0</v>
      </c>
      <c r="AD34" s="30">
        <f>+IF(COUNT($K34:$S34)&gt;2,LARGE($K34:$S34,3),0)</f>
        <v>0</v>
      </c>
      <c r="AE34" s="30">
        <f t="shared" si="4"/>
        <v>0</v>
      </c>
      <c r="AF34" s="30">
        <f t="shared" si="5"/>
        <v>0</v>
      </c>
      <c r="AG34" s="30">
        <f t="shared" si="6"/>
        <v>0</v>
      </c>
      <c r="AH34" s="30">
        <f t="shared" si="7"/>
        <v>0</v>
      </c>
      <c r="AI34" s="30">
        <f t="shared" si="8"/>
        <v>0</v>
      </c>
      <c r="AJ34" s="30">
        <f t="shared" si="9"/>
        <v>0</v>
      </c>
    </row>
    <row r="35" spans="1:36" s="30" customFormat="1" ht="15">
      <c r="A35" s="28">
        <v>32</v>
      </c>
      <c r="B35" s="96" t="s">
        <v>264</v>
      </c>
      <c r="C35" s="96" t="s">
        <v>476</v>
      </c>
      <c r="D35" s="28"/>
      <c r="E35" s="28"/>
      <c r="F35" s="28"/>
      <c r="G35" s="28">
        <v>1</v>
      </c>
      <c r="H35" s="28">
        <v>1</v>
      </c>
      <c r="I35" s="28">
        <v>1</v>
      </c>
      <c r="J35" s="99">
        <v>782.946</v>
      </c>
      <c r="K35" s="99"/>
      <c r="L35" s="99"/>
      <c r="M35" s="99"/>
      <c r="N35" s="222">
        <v>782.946</v>
      </c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27"/>
      <c r="AA35" s="100">
        <f>SUM(LARGE(AB35:AK35,{1,2,3,4,5,6}))</f>
        <v>782.946</v>
      </c>
      <c r="AB35" s="30">
        <f>+IF(COUNT($L35:$S35)&gt;0,LARGE($L35:$S35,1),0)</f>
        <v>782.946</v>
      </c>
      <c r="AC35" s="30">
        <f>+IF(COUNT($L35:$S35)&gt;1,LARGE($L35:$S35,2),0)</f>
        <v>0</v>
      </c>
      <c r="AD35" s="30">
        <f>+IF(COUNT($L35:$S35)&gt;2,LARGE($L35:$S35,3),0)</f>
        <v>0</v>
      </c>
      <c r="AE35" s="30">
        <f t="shared" si="4"/>
        <v>0</v>
      </c>
      <c r="AF35" s="30">
        <f t="shared" si="5"/>
        <v>0</v>
      </c>
      <c r="AG35" s="30">
        <f t="shared" si="6"/>
        <v>0</v>
      </c>
      <c r="AH35" s="30">
        <f t="shared" si="7"/>
        <v>0</v>
      </c>
      <c r="AI35" s="30">
        <f t="shared" si="8"/>
        <v>0</v>
      </c>
      <c r="AJ35" s="30">
        <f t="shared" si="9"/>
        <v>0</v>
      </c>
    </row>
    <row r="36" spans="1:36" s="30" customFormat="1" ht="15">
      <c r="A36" s="28">
        <v>33</v>
      </c>
      <c r="B36" s="96" t="s">
        <v>639</v>
      </c>
      <c r="C36" s="96" t="s">
        <v>640</v>
      </c>
      <c r="D36" s="28"/>
      <c r="E36" s="96"/>
      <c r="F36" s="268"/>
      <c r="G36" s="28">
        <v>1</v>
      </c>
      <c r="H36" s="28">
        <v>1</v>
      </c>
      <c r="I36" s="28">
        <v>1</v>
      </c>
      <c r="J36" s="99">
        <v>777.969</v>
      </c>
      <c r="K36" s="99"/>
      <c r="L36" s="99"/>
      <c r="M36" s="99"/>
      <c r="N36" s="99"/>
      <c r="O36" s="99"/>
      <c r="P36" s="251">
        <v>777.969</v>
      </c>
      <c r="Q36" s="99"/>
      <c r="R36" s="99"/>
      <c r="S36" s="99"/>
      <c r="T36" s="99"/>
      <c r="U36" s="99"/>
      <c r="V36" s="99"/>
      <c r="W36" s="99"/>
      <c r="X36" s="99"/>
      <c r="Y36" s="28"/>
      <c r="Z36" s="27"/>
      <c r="AA36" s="100">
        <f>SUM(LARGE(AB36:AK36,{1,2,3,4,5,6}))</f>
        <v>777.969</v>
      </c>
      <c r="AB36" s="30">
        <f>+IF(COUNT($L36:$S36)&gt;0,LARGE($L36:$S36,1),0)</f>
        <v>777.969</v>
      </c>
      <c r="AC36" s="30">
        <f>+IF(COUNT($L36:$S36)&gt;1,LARGE($L36:$S36,2),0)</f>
        <v>0</v>
      </c>
      <c r="AD36" s="30">
        <f>+IF(COUNT($L36:$S36)&gt;2,LARGE($L36:$S36,3),0)</f>
        <v>0</v>
      </c>
      <c r="AE36" s="30">
        <f t="shared" si="4"/>
        <v>0</v>
      </c>
      <c r="AF36" s="30">
        <f t="shared" si="5"/>
        <v>0</v>
      </c>
      <c r="AG36" s="30">
        <f t="shared" si="6"/>
        <v>0</v>
      </c>
      <c r="AH36" s="30">
        <f t="shared" si="7"/>
        <v>0</v>
      </c>
      <c r="AI36" s="30">
        <f t="shared" si="8"/>
        <v>0</v>
      </c>
      <c r="AJ36" s="30">
        <f t="shared" si="9"/>
        <v>0</v>
      </c>
    </row>
    <row r="37" spans="1:36" s="30" customFormat="1" ht="15">
      <c r="A37" s="28">
        <v>34</v>
      </c>
      <c r="B37" s="48" t="s">
        <v>326</v>
      </c>
      <c r="C37" s="28" t="s">
        <v>82</v>
      </c>
      <c r="D37" s="28"/>
      <c r="E37" s="48"/>
      <c r="F37" s="177"/>
      <c r="G37" s="28">
        <v>1</v>
      </c>
      <c r="H37" s="28">
        <v>1</v>
      </c>
      <c r="I37" s="28">
        <v>1</v>
      </c>
      <c r="J37" s="99">
        <v>776</v>
      </c>
      <c r="K37" s="193">
        <v>776</v>
      </c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27"/>
      <c r="AA37" s="100">
        <f>SUM(LARGE(AB37:AK37,{1,2,3,4,5,6}))</f>
        <v>776</v>
      </c>
      <c r="AB37" s="30">
        <f>+IF(COUNT($K37:$S37)&gt;0,LARGE($K37:$S37,1),0)</f>
        <v>776</v>
      </c>
      <c r="AC37" s="30">
        <f>+IF(COUNT($K37:$S37)&gt;1,LARGE($K37:$S37,2),0)</f>
        <v>0</v>
      </c>
      <c r="AD37" s="30">
        <f>+IF(COUNT($K37:$S37)&gt;2,LARGE($K37:$S37,3),0)</f>
        <v>0</v>
      </c>
      <c r="AE37" s="30">
        <f t="shared" si="4"/>
        <v>0</v>
      </c>
      <c r="AF37" s="30">
        <f t="shared" si="5"/>
        <v>0</v>
      </c>
      <c r="AG37" s="30">
        <f t="shared" si="6"/>
        <v>0</v>
      </c>
      <c r="AH37" s="30">
        <f t="shared" si="7"/>
        <v>0</v>
      </c>
      <c r="AI37" s="30">
        <f t="shared" si="8"/>
        <v>0</v>
      </c>
      <c r="AJ37" s="30">
        <f t="shared" si="9"/>
        <v>0</v>
      </c>
    </row>
    <row r="38" spans="1:36" s="30" customFormat="1" ht="15">
      <c r="A38" s="28">
        <v>35</v>
      </c>
      <c r="B38" s="96" t="s">
        <v>595</v>
      </c>
      <c r="C38" s="96" t="s">
        <v>599</v>
      </c>
      <c r="D38" s="28"/>
      <c r="E38" s="28" t="s">
        <v>641</v>
      </c>
      <c r="F38" s="28"/>
      <c r="G38" s="28">
        <v>1</v>
      </c>
      <c r="H38" s="28">
        <v>1</v>
      </c>
      <c r="I38" s="28">
        <v>1</v>
      </c>
      <c r="J38" s="99">
        <v>767.402</v>
      </c>
      <c r="K38" s="99"/>
      <c r="L38" s="99"/>
      <c r="M38" s="99"/>
      <c r="N38" s="99"/>
      <c r="O38" s="99"/>
      <c r="P38" s="251">
        <v>767.402</v>
      </c>
      <c r="Q38" s="99"/>
      <c r="R38" s="99"/>
      <c r="S38" s="99"/>
      <c r="T38" s="99"/>
      <c r="U38" s="99"/>
      <c r="V38" s="99"/>
      <c r="W38" s="99"/>
      <c r="X38" s="99"/>
      <c r="Y38" s="28"/>
      <c r="Z38" s="27"/>
      <c r="AA38" s="100">
        <f>SUM(LARGE(AB38:AK38,{1,2,3,4,5,6}))</f>
        <v>767.402</v>
      </c>
      <c r="AB38" s="30">
        <f>+IF(COUNT($L38:$S38)&gt;0,LARGE($L38:$S38,1),0)</f>
        <v>767.402</v>
      </c>
      <c r="AC38" s="30">
        <f>+IF(COUNT($L38:$S38)&gt;1,LARGE($L38:$S38,2),0)</f>
        <v>0</v>
      </c>
      <c r="AD38" s="30">
        <f>+IF(COUNT($L38:$S38)&gt;2,LARGE($L38:$S38,3),0)</f>
        <v>0</v>
      </c>
      <c r="AE38" s="30">
        <f t="shared" si="4"/>
        <v>0</v>
      </c>
      <c r="AF38" s="30">
        <f t="shared" si="5"/>
        <v>0</v>
      </c>
      <c r="AG38" s="30">
        <f t="shared" si="6"/>
        <v>0</v>
      </c>
      <c r="AH38" s="30">
        <f t="shared" si="7"/>
        <v>0</v>
      </c>
      <c r="AI38" s="30">
        <f t="shared" si="8"/>
        <v>0</v>
      </c>
      <c r="AJ38" s="30">
        <f t="shared" si="9"/>
        <v>0</v>
      </c>
    </row>
    <row r="39" spans="1:36" s="30" customFormat="1" ht="15">
      <c r="A39" s="28">
        <v>36</v>
      </c>
      <c r="B39" s="48" t="s">
        <v>16</v>
      </c>
      <c r="C39" s="28" t="s">
        <v>301</v>
      </c>
      <c r="D39" s="28"/>
      <c r="E39" s="48"/>
      <c r="F39" s="177"/>
      <c r="G39" s="28">
        <v>1</v>
      </c>
      <c r="H39" s="28">
        <v>1</v>
      </c>
      <c r="I39" s="28">
        <v>1</v>
      </c>
      <c r="J39" s="99">
        <v>740</v>
      </c>
      <c r="K39" s="193">
        <v>740</v>
      </c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27"/>
      <c r="AA39" s="100">
        <f>SUM(LARGE(AB39:AK39,{1,2,3,4,5,6}))</f>
        <v>740</v>
      </c>
      <c r="AB39" s="30">
        <f>+IF(COUNT($K39:$S39)&gt;0,LARGE($K39:$S39,1),0)</f>
        <v>740</v>
      </c>
      <c r="AC39" s="30">
        <f>+IF(COUNT($K39:$S39)&gt;1,LARGE($K39:$S39,2),0)</f>
        <v>0</v>
      </c>
      <c r="AD39" s="30">
        <f>+IF(COUNT($K39:$S39)&gt;2,LARGE($K39:$S39,3),0)</f>
        <v>0</v>
      </c>
      <c r="AE39" s="30">
        <f t="shared" si="4"/>
        <v>0</v>
      </c>
      <c r="AF39" s="30">
        <f t="shared" si="5"/>
        <v>0</v>
      </c>
      <c r="AG39" s="30">
        <f t="shared" si="6"/>
        <v>0</v>
      </c>
      <c r="AH39" s="30">
        <f t="shared" si="7"/>
        <v>0</v>
      </c>
      <c r="AI39" s="30">
        <f t="shared" si="8"/>
        <v>0</v>
      </c>
      <c r="AJ39" s="30">
        <f t="shared" si="9"/>
        <v>0</v>
      </c>
    </row>
    <row r="40" spans="1:36" s="30" customFormat="1" ht="15">
      <c r="A40" s="28">
        <v>37</v>
      </c>
      <c r="B40" s="96" t="s">
        <v>480</v>
      </c>
      <c r="C40" s="96" t="s">
        <v>481</v>
      </c>
      <c r="D40" s="28"/>
      <c r="E40" s="96"/>
      <c r="F40" s="28"/>
      <c r="G40" s="28">
        <v>1</v>
      </c>
      <c r="H40" s="28">
        <v>1</v>
      </c>
      <c r="I40" s="28">
        <v>1</v>
      </c>
      <c r="J40" s="99">
        <v>728.716</v>
      </c>
      <c r="K40" s="99"/>
      <c r="L40" s="99"/>
      <c r="M40" s="99"/>
      <c r="N40" s="222">
        <v>728.716</v>
      </c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27"/>
      <c r="AA40" s="100">
        <f>SUM(LARGE(AB40:AK40,{1,2,3,4,5,6}))</f>
        <v>728.716</v>
      </c>
      <c r="AB40" s="30">
        <f>+IF(COUNT($L40:$S40)&gt;0,LARGE($L40:$S40,1),0)</f>
        <v>728.716</v>
      </c>
      <c r="AC40" s="30">
        <f>+IF(COUNT($L40:$S40)&gt;1,LARGE($L40:$S40,2),0)</f>
        <v>0</v>
      </c>
      <c r="AD40" s="30">
        <f>+IF(COUNT($L40:$S40)&gt;2,LARGE($L40:$S40,3),0)</f>
        <v>0</v>
      </c>
      <c r="AE40" s="30">
        <f t="shared" si="4"/>
        <v>0</v>
      </c>
      <c r="AF40" s="30">
        <f t="shared" si="5"/>
        <v>0</v>
      </c>
      <c r="AG40" s="30">
        <f t="shared" si="6"/>
        <v>0</v>
      </c>
      <c r="AH40" s="30">
        <f t="shared" si="7"/>
        <v>0</v>
      </c>
      <c r="AI40" s="30">
        <f t="shared" si="8"/>
        <v>0</v>
      </c>
      <c r="AJ40" s="30">
        <f t="shared" si="9"/>
        <v>0</v>
      </c>
    </row>
    <row r="41" spans="1:36" s="30" customFormat="1" ht="15">
      <c r="A41" s="28">
        <v>38</v>
      </c>
      <c r="B41" s="48" t="s">
        <v>32</v>
      </c>
      <c r="C41" s="28" t="s">
        <v>63</v>
      </c>
      <c r="D41" s="28"/>
      <c r="E41" s="48" t="s">
        <v>41</v>
      </c>
      <c r="F41" s="177"/>
      <c r="G41" s="28">
        <v>1</v>
      </c>
      <c r="H41" s="28">
        <v>1</v>
      </c>
      <c r="I41" s="28">
        <v>1</v>
      </c>
      <c r="J41" s="99">
        <v>728</v>
      </c>
      <c r="K41" s="193">
        <v>728</v>
      </c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27"/>
      <c r="AA41" s="100">
        <f>SUM(LARGE(AB41:AK41,{1,2,3,4,5,6}))</f>
        <v>728</v>
      </c>
      <c r="AB41" s="30">
        <f>+IF(COUNT($K41:$S41)&gt;0,LARGE($K41:$S41,1),0)</f>
        <v>728</v>
      </c>
      <c r="AC41" s="30">
        <f>+IF(COUNT($K41:$S41)&gt;1,LARGE($K41:$S41,2),0)</f>
        <v>0</v>
      </c>
      <c r="AD41" s="30">
        <f>+IF(COUNT($K41:$S41)&gt;2,LARGE($K41:$S41,3),0)</f>
        <v>0</v>
      </c>
      <c r="AE41" s="30">
        <f t="shared" si="4"/>
        <v>0</v>
      </c>
      <c r="AF41" s="30">
        <f t="shared" si="5"/>
        <v>0</v>
      </c>
      <c r="AG41" s="30">
        <f t="shared" si="6"/>
        <v>0</v>
      </c>
      <c r="AH41" s="30">
        <f t="shared" si="7"/>
        <v>0</v>
      </c>
      <c r="AI41" s="30">
        <f t="shared" si="8"/>
        <v>0</v>
      </c>
      <c r="AJ41" s="30">
        <f t="shared" si="9"/>
        <v>0</v>
      </c>
    </row>
    <row r="42" spans="1:36" s="30" customFormat="1" ht="15">
      <c r="A42" s="28">
        <v>39</v>
      </c>
      <c r="B42" s="48" t="s">
        <v>77</v>
      </c>
      <c r="C42" s="28" t="s">
        <v>151</v>
      </c>
      <c r="D42" s="28"/>
      <c r="E42" s="48"/>
      <c r="F42" s="177"/>
      <c r="G42" s="28">
        <v>1</v>
      </c>
      <c r="H42" s="28">
        <v>1</v>
      </c>
      <c r="I42" s="28">
        <v>1</v>
      </c>
      <c r="J42" s="99">
        <v>728</v>
      </c>
      <c r="K42" s="193">
        <v>728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27"/>
      <c r="AA42" s="100">
        <f>SUM(LARGE(AB42:AK42,{1,2,3,4,5,6}))</f>
        <v>728</v>
      </c>
      <c r="AB42" s="30">
        <f>+IF(COUNT($K42:$S42)&gt;0,LARGE($K42:$S42,1),0)</f>
        <v>728</v>
      </c>
      <c r="AC42" s="30">
        <f>+IF(COUNT($K42:$S42)&gt;1,LARGE($K42:$S42,2),0)</f>
        <v>0</v>
      </c>
      <c r="AD42" s="30">
        <f>+IF(COUNT($K42:$S42)&gt;2,LARGE($K42:$S42,3),0)</f>
        <v>0</v>
      </c>
      <c r="AE42" s="30">
        <f t="shared" si="4"/>
        <v>0</v>
      </c>
      <c r="AF42" s="30">
        <f t="shared" si="5"/>
        <v>0</v>
      </c>
      <c r="AG42" s="30">
        <f t="shared" si="6"/>
        <v>0</v>
      </c>
      <c r="AH42" s="30">
        <f t="shared" si="7"/>
        <v>0</v>
      </c>
      <c r="AI42" s="30">
        <f t="shared" si="8"/>
        <v>0</v>
      </c>
      <c r="AJ42" s="30">
        <f t="shared" si="9"/>
        <v>0</v>
      </c>
    </row>
    <row r="43" spans="1:36" s="30" customFormat="1" ht="15">
      <c r="A43" s="28">
        <v>40</v>
      </c>
      <c r="B43" s="48" t="s">
        <v>327</v>
      </c>
      <c r="C43" s="28" t="s">
        <v>328</v>
      </c>
      <c r="D43" s="28"/>
      <c r="E43" s="48"/>
      <c r="F43" s="177"/>
      <c r="G43" s="28">
        <v>1</v>
      </c>
      <c r="H43" s="28">
        <v>1</v>
      </c>
      <c r="I43" s="28">
        <v>1</v>
      </c>
      <c r="J43" s="99">
        <v>728</v>
      </c>
      <c r="K43" s="193">
        <v>728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27"/>
      <c r="AA43" s="100">
        <f>SUM(LARGE(AB43:AK43,{1,2,3,4,5,6}))</f>
        <v>728</v>
      </c>
      <c r="AB43" s="30">
        <f>+IF(COUNT($K43:$S43)&gt;0,LARGE($K43:$S43,1),0)</f>
        <v>728</v>
      </c>
      <c r="AC43" s="30">
        <f>+IF(COUNT($K43:$S43)&gt;1,LARGE($K43:$S43,2),0)</f>
        <v>0</v>
      </c>
      <c r="AD43" s="30">
        <f>+IF(COUNT($K43:$S43)&gt;2,LARGE($K43:$S43,3),0)</f>
        <v>0</v>
      </c>
      <c r="AE43" s="30">
        <f t="shared" si="4"/>
        <v>0</v>
      </c>
      <c r="AF43" s="30">
        <f t="shared" si="5"/>
        <v>0</v>
      </c>
      <c r="AG43" s="30">
        <f t="shared" si="6"/>
        <v>0</v>
      </c>
      <c r="AH43" s="30">
        <f t="shared" si="7"/>
        <v>0</v>
      </c>
      <c r="AI43" s="30">
        <f t="shared" si="8"/>
        <v>0</v>
      </c>
      <c r="AJ43" s="30">
        <f t="shared" si="9"/>
        <v>0</v>
      </c>
    </row>
    <row r="44" spans="1:36" s="30" customFormat="1" ht="26.25" customHeight="1">
      <c r="A44" s="28">
        <v>41</v>
      </c>
      <c r="B44" s="96" t="s">
        <v>1030</v>
      </c>
      <c r="C44" s="366" t="s">
        <v>1031</v>
      </c>
      <c r="D44" s="28"/>
      <c r="E44" s="96"/>
      <c r="F44" s="28"/>
      <c r="G44" s="28">
        <v>1</v>
      </c>
      <c r="H44" s="28">
        <v>1</v>
      </c>
      <c r="I44" s="28">
        <v>1</v>
      </c>
      <c r="J44" s="99">
        <v>713.008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362">
        <v>713.008</v>
      </c>
      <c r="V44" s="99"/>
      <c r="W44" s="99"/>
      <c r="X44" s="99"/>
      <c r="Y44" s="28"/>
      <c r="Z44" s="27"/>
      <c r="AA44" s="100">
        <f>SUM(LARGE(AB44:AK44,{1,2,3,4,5,6}))</f>
        <v>713.008</v>
      </c>
      <c r="AB44" s="30">
        <f>+IF(COUNT($L44:$S44)&gt;0,LARGE($L44:$S44,1),0)</f>
        <v>0</v>
      </c>
      <c r="AC44" s="30">
        <f>+IF(COUNT($L44:$S44)&gt;1,LARGE($L44:$S44,2),0)</f>
        <v>0</v>
      </c>
      <c r="AD44" s="30">
        <f>+IF(COUNT($L44:$S44)&gt;2,LARGE($L44:$S44,3),0)</f>
        <v>0</v>
      </c>
      <c r="AE44" s="30">
        <f t="shared" si="4"/>
        <v>713.008</v>
      </c>
      <c r="AF44" s="30">
        <f t="shared" si="5"/>
        <v>0</v>
      </c>
      <c r="AG44" s="30">
        <f t="shared" si="6"/>
        <v>0</v>
      </c>
      <c r="AH44" s="30">
        <f t="shared" si="7"/>
        <v>0</v>
      </c>
      <c r="AI44" s="30">
        <f t="shared" si="8"/>
        <v>0</v>
      </c>
      <c r="AJ44" s="30">
        <f t="shared" si="9"/>
        <v>0</v>
      </c>
    </row>
    <row r="45" spans="1:36" s="30" customFormat="1" ht="15">
      <c r="A45" s="28">
        <v>42</v>
      </c>
      <c r="B45" s="96" t="s">
        <v>642</v>
      </c>
      <c r="C45" s="96" t="s">
        <v>643</v>
      </c>
      <c r="D45" s="28"/>
      <c r="E45" s="96" t="s">
        <v>38</v>
      </c>
      <c r="F45" s="96"/>
      <c r="G45" s="28">
        <v>1</v>
      </c>
      <c r="H45" s="28">
        <v>1</v>
      </c>
      <c r="I45" s="28">
        <v>1</v>
      </c>
      <c r="J45" s="99">
        <v>687.975</v>
      </c>
      <c r="K45" s="99"/>
      <c r="L45" s="99"/>
      <c r="M45" s="99"/>
      <c r="N45" s="99"/>
      <c r="O45" s="99"/>
      <c r="P45" s="251">
        <v>687.975</v>
      </c>
      <c r="Q45" s="99"/>
      <c r="R45" s="99"/>
      <c r="S45" s="99"/>
      <c r="T45" s="99"/>
      <c r="U45" s="99"/>
      <c r="V45" s="99"/>
      <c r="W45" s="99"/>
      <c r="X45" s="99"/>
      <c r="Y45" s="28"/>
      <c r="Z45" s="27"/>
      <c r="AA45" s="100">
        <f>SUM(LARGE(AB45:AK45,{1,2,3,4,5,6}))</f>
        <v>687.975</v>
      </c>
      <c r="AB45" s="30">
        <f>+IF(COUNT($L45:$S45)&gt;0,LARGE($L45:$S45,1),0)</f>
        <v>687.975</v>
      </c>
      <c r="AC45" s="30">
        <f>+IF(COUNT($L45:$S45)&gt;1,LARGE($L45:$S45,2),0)</f>
        <v>0</v>
      </c>
      <c r="AD45" s="30">
        <f>+IF(COUNT($L45:$S45)&gt;2,LARGE($L45:$S45,3),0)</f>
        <v>0</v>
      </c>
      <c r="AE45" s="30">
        <f t="shared" si="4"/>
        <v>0</v>
      </c>
      <c r="AF45" s="30">
        <f t="shared" si="5"/>
        <v>0</v>
      </c>
      <c r="AG45" s="30">
        <f t="shared" si="6"/>
        <v>0</v>
      </c>
      <c r="AH45" s="30">
        <f t="shared" si="7"/>
        <v>0</v>
      </c>
      <c r="AI45" s="30">
        <f t="shared" si="8"/>
        <v>0</v>
      </c>
      <c r="AJ45" s="30">
        <f t="shared" si="9"/>
        <v>0</v>
      </c>
    </row>
    <row r="46" spans="1:36" s="30" customFormat="1" ht="15">
      <c r="A46" s="28">
        <v>43</v>
      </c>
      <c r="B46" s="48" t="s">
        <v>330</v>
      </c>
      <c r="C46" s="28" t="s">
        <v>331</v>
      </c>
      <c r="D46" s="28"/>
      <c r="E46" s="48" t="s">
        <v>41</v>
      </c>
      <c r="F46" s="191"/>
      <c r="G46" s="28">
        <v>1</v>
      </c>
      <c r="H46" s="28">
        <v>1</v>
      </c>
      <c r="I46" s="28">
        <v>1</v>
      </c>
      <c r="J46" s="99">
        <v>685</v>
      </c>
      <c r="K46" s="193">
        <v>685</v>
      </c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27"/>
      <c r="AA46" s="100">
        <f>SUM(LARGE(AB46:AK46,{1,2,3,4,5,6}))</f>
        <v>685</v>
      </c>
      <c r="AB46" s="30">
        <f>+IF(COUNT($K46:$S46)&gt;0,LARGE($K46:$S46,1),0)</f>
        <v>685</v>
      </c>
      <c r="AC46" s="30">
        <f>+IF(COUNT($K46:$S46)&gt;1,LARGE($K46:$S46,2),0)</f>
        <v>0</v>
      </c>
      <c r="AD46" s="30">
        <f>+IF(COUNT($K46:$S46)&gt;2,LARGE($K46:$S46,3),0)</f>
        <v>0</v>
      </c>
      <c r="AE46" s="30">
        <f t="shared" si="4"/>
        <v>0</v>
      </c>
      <c r="AF46" s="30">
        <f t="shared" si="5"/>
        <v>0</v>
      </c>
      <c r="AG46" s="30">
        <f t="shared" si="6"/>
        <v>0</v>
      </c>
      <c r="AH46" s="30">
        <f t="shared" si="7"/>
        <v>0</v>
      </c>
      <c r="AI46" s="30">
        <f t="shared" si="8"/>
        <v>0</v>
      </c>
      <c r="AJ46" s="30">
        <f t="shared" si="9"/>
        <v>0</v>
      </c>
    </row>
    <row r="47" spans="1:36" s="30" customFormat="1" ht="15">
      <c r="A47" s="28">
        <v>44</v>
      </c>
      <c r="B47" s="28" t="s">
        <v>1115</v>
      </c>
      <c r="C47" s="28" t="s">
        <v>1116</v>
      </c>
      <c r="D47" s="28"/>
      <c r="E47" s="28" t="s">
        <v>49</v>
      </c>
      <c r="F47" s="28"/>
      <c r="G47" s="28">
        <v>1</v>
      </c>
      <c r="H47" s="28">
        <v>1</v>
      </c>
      <c r="I47" s="28">
        <v>1</v>
      </c>
      <c r="J47" s="99">
        <v>679.522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222">
        <v>679.522</v>
      </c>
      <c r="Z47" s="27"/>
      <c r="AA47" s="100">
        <f>SUM(LARGE(AB47:AK47,{1,2,3,4,5,6}))</f>
        <v>679.522</v>
      </c>
      <c r="AB47" s="30">
        <f>+IF(COUNT($L47:$S47)&gt;0,LARGE($L47:$S47,1),0)</f>
        <v>0</v>
      </c>
      <c r="AC47" s="30">
        <f>+IF(COUNT($L47:$S47)&gt;1,LARGE($L47:$S47,2),0)</f>
        <v>0</v>
      </c>
      <c r="AD47" s="30">
        <f>+IF(COUNT($L47:$S47)&gt;2,LARGE($L47:$S47,3),0)</f>
        <v>0</v>
      </c>
      <c r="AE47" s="30">
        <f t="shared" si="4"/>
        <v>679.522</v>
      </c>
      <c r="AF47" s="30">
        <f t="shared" si="5"/>
        <v>0</v>
      </c>
      <c r="AG47" s="30">
        <f t="shared" si="6"/>
        <v>0</v>
      </c>
      <c r="AH47" s="30">
        <f t="shared" si="7"/>
        <v>0</v>
      </c>
      <c r="AI47" s="30">
        <f t="shared" si="8"/>
        <v>0</v>
      </c>
      <c r="AJ47" s="30">
        <f t="shared" si="9"/>
        <v>0</v>
      </c>
    </row>
    <row r="48" spans="1:36" s="30" customFormat="1" ht="15">
      <c r="A48" s="28">
        <v>45</v>
      </c>
      <c r="B48" s="96" t="s">
        <v>482</v>
      </c>
      <c r="C48" s="96" t="s">
        <v>483</v>
      </c>
      <c r="D48" s="28"/>
      <c r="E48" s="96"/>
      <c r="F48" s="153"/>
      <c r="G48" s="28">
        <v>1</v>
      </c>
      <c r="H48" s="28">
        <v>1</v>
      </c>
      <c r="I48" s="28">
        <v>1</v>
      </c>
      <c r="J48" s="99">
        <v>595.519</v>
      </c>
      <c r="K48" s="99"/>
      <c r="L48" s="99"/>
      <c r="M48" s="99"/>
      <c r="N48" s="236">
        <v>595.519</v>
      </c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27"/>
      <c r="AA48" s="100">
        <f>SUM(LARGE(AB48:AK48,{1,2,3,4,5,6}))</f>
        <v>595.519</v>
      </c>
      <c r="AB48" s="30">
        <f>+IF(COUNT($L48:$S48)&gt;0,LARGE($L48:$S48,1),0)</f>
        <v>595.519</v>
      </c>
      <c r="AC48" s="30">
        <f>+IF(COUNT($L48:$S48)&gt;1,LARGE($L48:$S48,2),0)</f>
        <v>0</v>
      </c>
      <c r="AD48" s="30">
        <f>+IF(COUNT($L48:$S48)&gt;2,LARGE($L48:$S48,3),0)</f>
        <v>0</v>
      </c>
      <c r="AE48" s="30">
        <f t="shared" si="4"/>
        <v>0</v>
      </c>
      <c r="AF48" s="30">
        <f t="shared" si="5"/>
        <v>0</v>
      </c>
      <c r="AG48" s="30">
        <f t="shared" si="6"/>
        <v>0</v>
      </c>
      <c r="AH48" s="30">
        <f t="shared" si="7"/>
        <v>0</v>
      </c>
      <c r="AI48" s="30">
        <f t="shared" si="8"/>
        <v>0</v>
      </c>
      <c r="AJ48" s="30">
        <f t="shared" si="9"/>
        <v>0</v>
      </c>
    </row>
    <row r="49" spans="1:36" s="30" customFormat="1" ht="15">
      <c r="A49" s="28">
        <v>46</v>
      </c>
      <c r="B49" s="28"/>
      <c r="C49" s="28"/>
      <c r="D49" s="28"/>
      <c r="E49" s="28"/>
      <c r="F49" s="28"/>
      <c r="G49" s="28"/>
      <c r="H49" s="28"/>
      <c r="I49" s="28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27"/>
      <c r="AA49" s="100">
        <f>SUM(LARGE(AB49:AK49,{1,2,3,4,5,6}))</f>
        <v>0</v>
      </c>
      <c r="AB49" s="30">
        <f>+IF(COUNT($L49:$S49)&gt;0,LARGE($L49:$S49,1),0)</f>
        <v>0</v>
      </c>
      <c r="AC49" s="30">
        <f>+IF(COUNT($L49:$S49)&gt;1,LARGE($L49:$S49,2),0)</f>
        <v>0</v>
      </c>
      <c r="AD49" s="30">
        <f>+IF(COUNT($L49:$S49)&gt;2,LARGE($L49:$S49,3),0)</f>
        <v>0</v>
      </c>
      <c r="AE49" s="30">
        <f t="shared" si="4"/>
        <v>0</v>
      </c>
      <c r="AF49" s="30">
        <f t="shared" si="5"/>
        <v>0</v>
      </c>
      <c r="AG49" s="30">
        <f t="shared" si="6"/>
        <v>0</v>
      </c>
      <c r="AH49" s="30">
        <f t="shared" si="7"/>
        <v>0</v>
      </c>
      <c r="AI49" s="30">
        <f t="shared" si="8"/>
        <v>0</v>
      </c>
      <c r="AJ49" s="30">
        <f t="shared" si="9"/>
        <v>0</v>
      </c>
    </row>
    <row r="50" spans="1:36" s="30" customFormat="1" ht="15">
      <c r="A50" s="28">
        <v>47</v>
      </c>
      <c r="B50" s="28"/>
      <c r="C50" s="28"/>
      <c r="D50" s="28"/>
      <c r="E50" s="28"/>
      <c r="F50" s="28"/>
      <c r="G50" s="28"/>
      <c r="H50" s="28"/>
      <c r="I50" s="28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27"/>
      <c r="AA50" s="100">
        <f>SUM(LARGE(AB50:AK50,{1,2,3,4,5,6}))</f>
        <v>0</v>
      </c>
      <c r="AB50" s="30">
        <f>+IF(COUNT($L50:$S50)&gt;0,LARGE($L50:$S50,1),0)</f>
        <v>0</v>
      </c>
      <c r="AC50" s="30">
        <f>+IF(COUNT($L50:$S50)&gt;1,LARGE($L50:$S50,2),0)</f>
        <v>0</v>
      </c>
      <c r="AD50" s="30">
        <f>+IF(COUNT($L50:$S50)&gt;2,LARGE($L50:$S50,3),0)</f>
        <v>0</v>
      </c>
      <c r="AE50" s="30">
        <f t="shared" si="4"/>
        <v>0</v>
      </c>
      <c r="AF50" s="30">
        <f t="shared" si="5"/>
        <v>0</v>
      </c>
      <c r="AG50" s="30">
        <f t="shared" si="6"/>
        <v>0</v>
      </c>
      <c r="AH50" s="30">
        <f t="shared" si="7"/>
        <v>0</v>
      </c>
      <c r="AI50" s="30">
        <f t="shared" si="8"/>
        <v>0</v>
      </c>
      <c r="AJ50" s="30">
        <f t="shared" si="9"/>
        <v>0</v>
      </c>
    </row>
    <row r="51" spans="1:36" s="30" customFormat="1" ht="15">
      <c r="A51" s="28">
        <v>48</v>
      </c>
      <c r="B51" s="28"/>
      <c r="C51" s="28"/>
      <c r="D51" s="28"/>
      <c r="E51" s="28"/>
      <c r="F51" s="28"/>
      <c r="G51" s="28"/>
      <c r="H51" s="28"/>
      <c r="I51" s="28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27"/>
      <c r="AA51" s="100">
        <f>SUM(LARGE(AB51:AK51,{1,2,3,4,5,6}))</f>
        <v>0</v>
      </c>
      <c r="AB51" s="30">
        <f aca="true" t="shared" si="13" ref="AB51:AB56">+IF(COUNT($L51:$S51)&gt;0,LARGE($L51:$S51,1),0)</f>
        <v>0</v>
      </c>
      <c r="AC51" s="30">
        <f aca="true" t="shared" si="14" ref="AC51:AC56">+IF(COUNT($L51:$S51)&gt;1,LARGE($L51:$S51,2),0)</f>
        <v>0</v>
      </c>
      <c r="AD51" s="30">
        <f aca="true" t="shared" si="15" ref="AD51:AD56">+IF(COUNT($L51:$S51)&gt;2,LARGE($L51:$S51,3),0)</f>
        <v>0</v>
      </c>
      <c r="AE51" s="30">
        <f t="shared" si="4"/>
        <v>0</v>
      </c>
      <c r="AF51" s="30">
        <f t="shared" si="5"/>
        <v>0</v>
      </c>
      <c r="AG51" s="30">
        <f t="shared" si="6"/>
        <v>0</v>
      </c>
      <c r="AH51" s="30">
        <f t="shared" si="7"/>
        <v>0</v>
      </c>
      <c r="AI51" s="30">
        <f t="shared" si="8"/>
        <v>0</v>
      </c>
      <c r="AJ51" s="30">
        <f t="shared" si="9"/>
        <v>0</v>
      </c>
    </row>
    <row r="52" spans="1:36" s="30" customFormat="1" ht="15">
      <c r="A52" s="28">
        <v>49</v>
      </c>
      <c r="B52" s="28"/>
      <c r="C52" s="28"/>
      <c r="D52" s="28"/>
      <c r="E52" s="28"/>
      <c r="F52" s="28"/>
      <c r="G52" s="28"/>
      <c r="H52" s="28"/>
      <c r="I52" s="28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27"/>
      <c r="AA52" s="100">
        <f>SUM(LARGE(AB52:AK52,{1,2,3,4,5,6}))</f>
        <v>0</v>
      </c>
      <c r="AB52" s="30">
        <f t="shared" si="13"/>
        <v>0</v>
      </c>
      <c r="AC52" s="30">
        <f t="shared" si="14"/>
        <v>0</v>
      </c>
      <c r="AD52" s="30">
        <f t="shared" si="15"/>
        <v>0</v>
      </c>
      <c r="AE52" s="30">
        <f aca="true" t="shared" si="16" ref="AE52:AE67">+IF(COUNT($T52:$Y52)&gt;0,LARGE($T52:$Y52,1),0)</f>
        <v>0</v>
      </c>
      <c r="AF52" s="30">
        <f aca="true" t="shared" si="17" ref="AF52:AF67">+IF(COUNT($T52:$Y52)&gt;1,LARGE($T52:$Y52,2),0)</f>
        <v>0</v>
      </c>
      <c r="AG52" s="30">
        <f aca="true" t="shared" si="18" ref="AG52:AG67">+IF(COUNT($T52:$Y52)&gt;2,LARGE($T52:$Y52,3),0)</f>
        <v>0</v>
      </c>
      <c r="AH52" s="30">
        <f aca="true" t="shared" si="19" ref="AH52:AH67">+IF(COUNT($T52:$Y52)&gt;3,LARGE($T52:$Y52,4),0)</f>
        <v>0</v>
      </c>
      <c r="AI52" s="30">
        <f aca="true" t="shared" si="20" ref="AI52:AI67">+IF(COUNT($T52:$Y52)&gt;4,LARGE($T52:$Y52,5),0)</f>
        <v>0</v>
      </c>
      <c r="AJ52" s="30">
        <f aca="true" t="shared" si="21" ref="AJ52:AJ67">+IF(COUNT($T52:$Y52)&gt;5,LARGE($T52:$Y52,6),0)</f>
        <v>0</v>
      </c>
    </row>
    <row r="53" spans="1:36" s="30" customFormat="1" ht="15">
      <c r="A53" s="28">
        <v>50</v>
      </c>
      <c r="B53" s="28"/>
      <c r="C53" s="28"/>
      <c r="D53" s="28"/>
      <c r="E53" s="28"/>
      <c r="F53" s="28"/>
      <c r="G53" s="28"/>
      <c r="H53" s="28"/>
      <c r="I53" s="2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27"/>
      <c r="AA53" s="100">
        <f>SUM(LARGE(AB53:AK53,{1,2,3,4,5,6}))</f>
        <v>0</v>
      </c>
      <c r="AB53" s="30">
        <f t="shared" si="13"/>
        <v>0</v>
      </c>
      <c r="AC53" s="30">
        <f t="shared" si="14"/>
        <v>0</v>
      </c>
      <c r="AD53" s="30">
        <f t="shared" si="15"/>
        <v>0</v>
      </c>
      <c r="AE53" s="30">
        <f t="shared" si="16"/>
        <v>0</v>
      </c>
      <c r="AF53" s="30">
        <f t="shared" si="17"/>
        <v>0</v>
      </c>
      <c r="AG53" s="30">
        <f t="shared" si="18"/>
        <v>0</v>
      </c>
      <c r="AH53" s="30">
        <f t="shared" si="19"/>
        <v>0</v>
      </c>
      <c r="AI53" s="30">
        <f t="shared" si="20"/>
        <v>0</v>
      </c>
      <c r="AJ53" s="30">
        <f t="shared" si="21"/>
        <v>0</v>
      </c>
    </row>
    <row r="54" spans="1:36" s="30" customFormat="1" ht="15">
      <c r="A54" s="28">
        <v>51</v>
      </c>
      <c r="B54" s="28"/>
      <c r="C54" s="28"/>
      <c r="D54" s="28"/>
      <c r="E54" s="28"/>
      <c r="F54" s="28"/>
      <c r="G54" s="28"/>
      <c r="H54" s="28"/>
      <c r="I54" s="28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28"/>
      <c r="Z54" s="27"/>
      <c r="AA54" s="100">
        <f>SUM(LARGE(AB54:AK54,{1,2,3,4,5,6}))</f>
        <v>0</v>
      </c>
      <c r="AB54" s="30">
        <f t="shared" si="13"/>
        <v>0</v>
      </c>
      <c r="AC54" s="30">
        <f t="shared" si="14"/>
        <v>0</v>
      </c>
      <c r="AD54" s="30">
        <f t="shared" si="15"/>
        <v>0</v>
      </c>
      <c r="AE54" s="30">
        <f t="shared" si="16"/>
        <v>0</v>
      </c>
      <c r="AF54" s="30">
        <f t="shared" si="17"/>
        <v>0</v>
      </c>
      <c r="AG54" s="30">
        <f t="shared" si="18"/>
        <v>0</v>
      </c>
      <c r="AH54" s="30">
        <f t="shared" si="19"/>
        <v>0</v>
      </c>
      <c r="AI54" s="30">
        <f t="shared" si="20"/>
        <v>0</v>
      </c>
      <c r="AJ54" s="30">
        <f t="shared" si="21"/>
        <v>0</v>
      </c>
    </row>
    <row r="55" spans="1:36" s="30" customFormat="1" ht="15">
      <c r="A55" s="28">
        <v>52</v>
      </c>
      <c r="B55" s="28"/>
      <c r="C55" s="28"/>
      <c r="D55" s="28"/>
      <c r="E55" s="28"/>
      <c r="F55" s="28"/>
      <c r="G55" s="28"/>
      <c r="H55" s="28"/>
      <c r="I55" s="28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28"/>
      <c r="Z55" s="27"/>
      <c r="AA55" s="100">
        <f>SUM(LARGE(AB55:AK55,{1,2,3,4,5,6}))</f>
        <v>0</v>
      </c>
      <c r="AB55" s="30">
        <f t="shared" si="13"/>
        <v>0</v>
      </c>
      <c r="AC55" s="30">
        <f t="shared" si="14"/>
        <v>0</v>
      </c>
      <c r="AD55" s="30">
        <f t="shared" si="15"/>
        <v>0</v>
      </c>
      <c r="AE55" s="30">
        <f t="shared" si="16"/>
        <v>0</v>
      </c>
      <c r="AF55" s="30">
        <f t="shared" si="17"/>
        <v>0</v>
      </c>
      <c r="AG55" s="30">
        <f t="shared" si="18"/>
        <v>0</v>
      </c>
      <c r="AH55" s="30">
        <f t="shared" si="19"/>
        <v>0</v>
      </c>
      <c r="AI55" s="30">
        <f t="shared" si="20"/>
        <v>0</v>
      </c>
      <c r="AJ55" s="30">
        <f t="shared" si="21"/>
        <v>0</v>
      </c>
    </row>
    <row r="56" spans="1:36" s="30" customFormat="1" ht="15">
      <c r="A56" s="28">
        <v>53</v>
      </c>
      <c r="B56" s="28"/>
      <c r="C56" s="28"/>
      <c r="D56" s="28"/>
      <c r="E56" s="28"/>
      <c r="F56" s="28"/>
      <c r="G56" s="28"/>
      <c r="H56" s="28"/>
      <c r="I56" s="28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28"/>
      <c r="Z56" s="27"/>
      <c r="AA56" s="100">
        <f>SUM(LARGE(AB56:AK56,{1,2,3,4,5,6}))</f>
        <v>0</v>
      </c>
      <c r="AB56" s="30">
        <f t="shared" si="13"/>
        <v>0</v>
      </c>
      <c r="AC56" s="30">
        <f t="shared" si="14"/>
        <v>0</v>
      </c>
      <c r="AD56" s="30">
        <f t="shared" si="15"/>
        <v>0</v>
      </c>
      <c r="AE56" s="30">
        <f t="shared" si="16"/>
        <v>0</v>
      </c>
      <c r="AF56" s="30">
        <f t="shared" si="17"/>
        <v>0</v>
      </c>
      <c r="AG56" s="30">
        <f t="shared" si="18"/>
        <v>0</v>
      </c>
      <c r="AH56" s="30">
        <f t="shared" si="19"/>
        <v>0</v>
      </c>
      <c r="AI56" s="30">
        <f t="shared" si="20"/>
        <v>0</v>
      </c>
      <c r="AJ56" s="30">
        <f t="shared" si="21"/>
        <v>0</v>
      </c>
    </row>
    <row r="57" spans="1:36" s="30" customFormat="1" ht="15">
      <c r="A57" s="28">
        <v>54</v>
      </c>
      <c r="B57" s="28"/>
      <c r="C57" s="28"/>
      <c r="D57" s="28"/>
      <c r="E57" s="28"/>
      <c r="F57" s="28"/>
      <c r="G57" s="28"/>
      <c r="H57" s="28"/>
      <c r="I57" s="28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28"/>
      <c r="Z57" s="27"/>
      <c r="AA57" s="100">
        <f>SUM(LARGE(AB57:AK57,{1,2,3,4,5,6}))</f>
        <v>0</v>
      </c>
      <c r="AB57" s="30">
        <f>+IF(COUNT($K57:$S57)&gt;0,LARGE($K57:$S57,1),0)</f>
        <v>0</v>
      </c>
      <c r="AC57" s="30">
        <f>+IF(COUNT($K57:$S57)&gt;1,LARGE($K57:$S57,2),0)</f>
        <v>0</v>
      </c>
      <c r="AD57" s="30">
        <f>+IF(COUNT($K57:$S57)&gt;2,LARGE($K57:$S57,3),0)</f>
        <v>0</v>
      </c>
      <c r="AE57" s="30">
        <f t="shared" si="16"/>
        <v>0</v>
      </c>
      <c r="AF57" s="30">
        <f t="shared" si="17"/>
        <v>0</v>
      </c>
      <c r="AG57" s="30">
        <f t="shared" si="18"/>
        <v>0</v>
      </c>
      <c r="AH57" s="30">
        <f t="shared" si="19"/>
        <v>0</v>
      </c>
      <c r="AI57" s="30">
        <f t="shared" si="20"/>
        <v>0</v>
      </c>
      <c r="AJ57" s="30">
        <f t="shared" si="21"/>
        <v>0</v>
      </c>
    </row>
    <row r="58" spans="1:36" s="30" customFormat="1" ht="15">
      <c r="A58" s="28" t="s">
        <v>38</v>
      </c>
      <c r="B58" s="68"/>
      <c r="C58" s="68" t="s">
        <v>47</v>
      </c>
      <c r="D58" s="26"/>
      <c r="E58" s="29"/>
      <c r="F58" s="29"/>
      <c r="G58" s="28"/>
      <c r="H58" s="28"/>
      <c r="I58" s="28"/>
      <c r="J58" s="27"/>
      <c r="K58" s="28"/>
      <c r="L58" s="28"/>
      <c r="M58" s="28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7"/>
      <c r="AA58" s="100">
        <f>SUM(LARGE(AB58:AK58,{1,2,3,4,5,6}))</f>
        <v>0</v>
      </c>
      <c r="AB58" s="30">
        <f aca="true" t="shared" si="22" ref="AB58:AB63">+IF(COUNT($L58:$S58)&gt;0,LARGE($L58:$S58,1),0)</f>
        <v>0</v>
      </c>
      <c r="AC58" s="30">
        <f aca="true" t="shared" si="23" ref="AC58:AC63">+IF(COUNT($L58:$S58)&gt;1,LARGE($L58:$S58,2),0)</f>
        <v>0</v>
      </c>
      <c r="AD58" s="30">
        <f aca="true" t="shared" si="24" ref="AD58:AD63">+IF(COUNT($L58:$S58)&gt;2,LARGE($L58:$S58,3),0)</f>
        <v>0</v>
      </c>
      <c r="AE58" s="30">
        <f t="shared" si="16"/>
        <v>0</v>
      </c>
      <c r="AF58" s="30">
        <f t="shared" si="17"/>
        <v>0</v>
      </c>
      <c r="AG58" s="30">
        <f t="shared" si="18"/>
        <v>0</v>
      </c>
      <c r="AH58" s="30">
        <f t="shared" si="19"/>
        <v>0</v>
      </c>
      <c r="AI58" s="30">
        <f t="shared" si="20"/>
        <v>0</v>
      </c>
      <c r="AJ58" s="30">
        <f t="shared" si="21"/>
        <v>0</v>
      </c>
    </row>
    <row r="59" spans="1:36" s="30" customFormat="1" ht="15">
      <c r="A59" s="28">
        <v>1</v>
      </c>
      <c r="B59" s="28"/>
      <c r="C59" s="28"/>
      <c r="D59" s="28"/>
      <c r="E59" s="28"/>
      <c r="F59" s="28"/>
      <c r="G59" s="28"/>
      <c r="H59" s="28"/>
      <c r="I59" s="28"/>
      <c r="J59" s="67"/>
      <c r="K59" s="74"/>
      <c r="L59" s="28"/>
      <c r="M59" s="28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7"/>
      <c r="AA59" s="100">
        <f>SUM(LARGE(AB59:AK59,{1,2,3,4,5,6}))</f>
        <v>0</v>
      </c>
      <c r="AB59" s="30">
        <f t="shared" si="22"/>
        <v>0</v>
      </c>
      <c r="AC59" s="30">
        <f t="shared" si="23"/>
        <v>0</v>
      </c>
      <c r="AD59" s="30">
        <f t="shared" si="24"/>
        <v>0</v>
      </c>
      <c r="AE59" s="30">
        <f t="shared" si="16"/>
        <v>0</v>
      </c>
      <c r="AF59" s="30">
        <f t="shared" si="17"/>
        <v>0</v>
      </c>
      <c r="AG59" s="30">
        <f t="shared" si="18"/>
        <v>0</v>
      </c>
      <c r="AH59" s="30">
        <f t="shared" si="19"/>
        <v>0</v>
      </c>
      <c r="AI59" s="30">
        <f t="shared" si="20"/>
        <v>0</v>
      </c>
      <c r="AJ59" s="30">
        <f t="shared" si="21"/>
        <v>0</v>
      </c>
    </row>
    <row r="60" spans="1:36" s="30" customFormat="1" ht="15">
      <c r="A60" s="28">
        <v>2</v>
      </c>
      <c r="B60" s="28"/>
      <c r="C60" s="28"/>
      <c r="D60" s="28"/>
      <c r="E60" s="28"/>
      <c r="F60" s="28"/>
      <c r="G60" s="28"/>
      <c r="H60" s="28"/>
      <c r="I60" s="28"/>
      <c r="J60" s="67"/>
      <c r="K60" s="74"/>
      <c r="L60" s="28"/>
      <c r="M60" s="28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7"/>
      <c r="AA60" s="100">
        <f>SUM(LARGE(AB60:AK60,{1,2,3,4,5,6}))</f>
        <v>0</v>
      </c>
      <c r="AB60" s="30">
        <f t="shared" si="22"/>
        <v>0</v>
      </c>
      <c r="AC60" s="30">
        <f t="shared" si="23"/>
        <v>0</v>
      </c>
      <c r="AD60" s="30">
        <f t="shared" si="24"/>
        <v>0</v>
      </c>
      <c r="AE60" s="30">
        <f t="shared" si="16"/>
        <v>0</v>
      </c>
      <c r="AF60" s="30">
        <f t="shared" si="17"/>
        <v>0</v>
      </c>
      <c r="AG60" s="30">
        <f t="shared" si="18"/>
        <v>0</v>
      </c>
      <c r="AH60" s="30">
        <f t="shared" si="19"/>
        <v>0</v>
      </c>
      <c r="AI60" s="30">
        <f t="shared" si="20"/>
        <v>0</v>
      </c>
      <c r="AJ60" s="30">
        <f t="shared" si="21"/>
        <v>0</v>
      </c>
    </row>
    <row r="61" spans="1:36" s="30" customFormat="1" ht="15">
      <c r="A61" s="28">
        <v>3</v>
      </c>
      <c r="B61" s="28"/>
      <c r="C61" s="25"/>
      <c r="D61" s="28"/>
      <c r="E61" s="25"/>
      <c r="F61" s="25"/>
      <c r="G61" s="28"/>
      <c r="H61" s="28"/>
      <c r="I61" s="28"/>
      <c r="J61" s="67"/>
      <c r="K61" s="74"/>
      <c r="L61" s="28"/>
      <c r="M61" s="28"/>
      <c r="N61" s="27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7"/>
      <c r="AA61" s="100">
        <f>SUM(LARGE(AB61:AK61,{1,2,3,4,5,6}))</f>
        <v>0</v>
      </c>
      <c r="AB61" s="30">
        <f t="shared" si="22"/>
        <v>0</v>
      </c>
      <c r="AC61" s="30">
        <f t="shared" si="23"/>
        <v>0</v>
      </c>
      <c r="AD61" s="30">
        <f t="shared" si="24"/>
        <v>0</v>
      </c>
      <c r="AE61" s="30">
        <f t="shared" si="16"/>
        <v>0</v>
      </c>
      <c r="AF61" s="30">
        <f t="shared" si="17"/>
        <v>0</v>
      </c>
      <c r="AG61" s="30">
        <f t="shared" si="18"/>
        <v>0</v>
      </c>
      <c r="AH61" s="30">
        <f t="shared" si="19"/>
        <v>0</v>
      </c>
      <c r="AI61" s="30">
        <f t="shared" si="20"/>
        <v>0</v>
      </c>
      <c r="AJ61" s="30">
        <f t="shared" si="21"/>
        <v>0</v>
      </c>
    </row>
    <row r="62" spans="1:36" s="30" customFormat="1" ht="15">
      <c r="A62" s="28">
        <v>4</v>
      </c>
      <c r="B62" s="28"/>
      <c r="C62" s="28"/>
      <c r="D62" s="28"/>
      <c r="E62" s="28"/>
      <c r="F62" s="28"/>
      <c r="G62" s="28"/>
      <c r="H62" s="28"/>
      <c r="I62" s="28"/>
      <c r="J62" s="67"/>
      <c r="K62" s="74"/>
      <c r="L62" s="28"/>
      <c r="M62" s="28"/>
      <c r="N62" s="27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/>
      <c r="AA62" s="100">
        <f>SUM(LARGE(AB62:AK62,{1,2,3,4,5,6}))</f>
        <v>0</v>
      </c>
      <c r="AB62" s="30">
        <f t="shared" si="22"/>
        <v>0</v>
      </c>
      <c r="AC62" s="30">
        <f t="shared" si="23"/>
        <v>0</v>
      </c>
      <c r="AD62" s="30">
        <f t="shared" si="24"/>
        <v>0</v>
      </c>
      <c r="AE62" s="30">
        <f t="shared" si="16"/>
        <v>0</v>
      </c>
      <c r="AF62" s="30">
        <f t="shared" si="17"/>
        <v>0</v>
      </c>
      <c r="AG62" s="30">
        <f t="shared" si="18"/>
        <v>0</v>
      </c>
      <c r="AH62" s="30">
        <f t="shared" si="19"/>
        <v>0</v>
      </c>
      <c r="AI62" s="30">
        <f t="shared" si="20"/>
        <v>0</v>
      </c>
      <c r="AJ62" s="30">
        <f t="shared" si="21"/>
        <v>0</v>
      </c>
    </row>
    <row r="63" spans="1:36" s="30" customFormat="1" ht="15">
      <c r="A63" s="28">
        <v>5</v>
      </c>
      <c r="B63" s="28"/>
      <c r="C63" s="28"/>
      <c r="D63" s="28"/>
      <c r="E63" s="28"/>
      <c r="F63" s="28"/>
      <c r="G63" s="28"/>
      <c r="H63" s="28"/>
      <c r="I63" s="28"/>
      <c r="J63" s="67"/>
      <c r="K63" s="74"/>
      <c r="L63" s="28"/>
      <c r="M63" s="28"/>
      <c r="N63" s="2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/>
      <c r="AA63" s="100">
        <f>SUM(LARGE(AB63:AK63,{1,2,3,4,5,6}))</f>
        <v>0</v>
      </c>
      <c r="AB63" s="30">
        <f t="shared" si="22"/>
        <v>0</v>
      </c>
      <c r="AC63" s="30">
        <f t="shared" si="23"/>
        <v>0</v>
      </c>
      <c r="AD63" s="30">
        <f t="shared" si="24"/>
        <v>0</v>
      </c>
      <c r="AE63" s="30">
        <f t="shared" si="16"/>
        <v>0</v>
      </c>
      <c r="AF63" s="30">
        <f t="shared" si="17"/>
        <v>0</v>
      </c>
      <c r="AG63" s="30">
        <f t="shared" si="18"/>
        <v>0</v>
      </c>
      <c r="AH63" s="30">
        <f t="shared" si="19"/>
        <v>0</v>
      </c>
      <c r="AI63" s="30">
        <f t="shared" si="20"/>
        <v>0</v>
      </c>
      <c r="AJ63" s="30">
        <f t="shared" si="21"/>
        <v>0</v>
      </c>
    </row>
    <row r="64" spans="1:36" s="30" customFormat="1" ht="15">
      <c r="A64" s="28">
        <v>67</v>
      </c>
      <c r="B64" s="28"/>
      <c r="C64" s="28"/>
      <c r="D64" s="28"/>
      <c r="E64" s="28"/>
      <c r="F64" s="28"/>
      <c r="G64" s="28"/>
      <c r="H64" s="28"/>
      <c r="I64" s="28"/>
      <c r="J64" s="27"/>
      <c r="K64" s="28"/>
      <c r="L64" s="28"/>
      <c r="M64" s="28"/>
      <c r="N64" s="2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/>
      <c r="AA64" s="100">
        <f>SUM(LARGE(AB64:AK64,{1,2,3,4,5,6}))</f>
        <v>0</v>
      </c>
      <c r="AB64" s="30">
        <f>+IF(COUNT($K64:$S64)&gt;0,LARGE($K64:$S64,1),0)</f>
        <v>0</v>
      </c>
      <c r="AC64" s="30">
        <f>+IF(COUNT($K64:$S64)&gt;1,LARGE($K64:$S64,2),0)</f>
        <v>0</v>
      </c>
      <c r="AD64" s="30">
        <f>+IF(COUNT($K64:$S64)&gt;2,LARGE($K64:$S64,3),0)</f>
        <v>0</v>
      </c>
      <c r="AE64" s="30">
        <f t="shared" si="16"/>
        <v>0</v>
      </c>
      <c r="AF64" s="30">
        <f t="shared" si="17"/>
        <v>0</v>
      </c>
      <c r="AG64" s="30">
        <f t="shared" si="18"/>
        <v>0</v>
      </c>
      <c r="AH64" s="30">
        <f t="shared" si="19"/>
        <v>0</v>
      </c>
      <c r="AI64" s="30">
        <f t="shared" si="20"/>
        <v>0</v>
      </c>
      <c r="AJ64" s="30">
        <f t="shared" si="21"/>
        <v>0</v>
      </c>
    </row>
    <row r="65" spans="1:36" s="30" customFormat="1" ht="15">
      <c r="A65" s="28">
        <v>68</v>
      </c>
      <c r="B65" s="28"/>
      <c r="C65" s="28"/>
      <c r="D65" s="28"/>
      <c r="E65" s="28"/>
      <c r="F65" s="28"/>
      <c r="G65" s="28"/>
      <c r="H65" s="28"/>
      <c r="I65" s="28"/>
      <c r="J65" s="27"/>
      <c r="K65" s="28"/>
      <c r="L65" s="28"/>
      <c r="M65" s="28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/>
      <c r="AA65" s="100">
        <f>SUM(LARGE(AB65:AK65,{1,2,3,4,5,6}))</f>
        <v>0</v>
      </c>
      <c r="AB65" s="30">
        <f aca="true" t="shared" si="25" ref="AB65:AB95">+IF(COUNT($K65:$S65)&gt;0,LARGE($K65:$S65,1),0)</f>
        <v>0</v>
      </c>
      <c r="AC65" s="30">
        <f aca="true" t="shared" si="26" ref="AC65:AC95">+IF(COUNT($K65:$S65)&gt;1,LARGE($K65:$S65,2),0)</f>
        <v>0</v>
      </c>
      <c r="AD65" s="30">
        <f aca="true" t="shared" si="27" ref="AD65:AD95">+IF(COUNT($K65:$S65)&gt;2,LARGE($K65:$S65,3),0)</f>
        <v>0</v>
      </c>
      <c r="AE65" s="30">
        <f t="shared" si="16"/>
        <v>0</v>
      </c>
      <c r="AF65" s="30">
        <f t="shared" si="17"/>
        <v>0</v>
      </c>
      <c r="AG65" s="30">
        <f t="shared" si="18"/>
        <v>0</v>
      </c>
      <c r="AH65" s="30">
        <f t="shared" si="19"/>
        <v>0</v>
      </c>
      <c r="AI65" s="30">
        <f t="shared" si="20"/>
        <v>0</v>
      </c>
      <c r="AJ65" s="30">
        <f t="shared" si="21"/>
        <v>0</v>
      </c>
    </row>
    <row r="66" spans="1:36" s="30" customFormat="1" ht="15">
      <c r="A66" s="28">
        <v>69</v>
      </c>
      <c r="B66" s="28"/>
      <c r="C66" s="25"/>
      <c r="D66" s="28"/>
      <c r="E66" s="25"/>
      <c r="F66" s="25"/>
      <c r="G66" s="28"/>
      <c r="H66" s="28"/>
      <c r="I66" s="28"/>
      <c r="J66" s="27"/>
      <c r="K66" s="28"/>
      <c r="L66" s="28"/>
      <c r="M66" s="28"/>
      <c r="N66" s="27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7"/>
      <c r="AA66" s="100">
        <f>SUM(LARGE(AB66:AK66,{1,2,3,4,5,6}))</f>
        <v>0</v>
      </c>
      <c r="AB66" s="30">
        <f t="shared" si="25"/>
        <v>0</v>
      </c>
      <c r="AC66" s="30">
        <f t="shared" si="26"/>
        <v>0</v>
      </c>
      <c r="AD66" s="30">
        <f t="shared" si="27"/>
        <v>0</v>
      </c>
      <c r="AE66" s="30">
        <f t="shared" si="16"/>
        <v>0</v>
      </c>
      <c r="AF66" s="30">
        <f t="shared" si="17"/>
        <v>0</v>
      </c>
      <c r="AG66" s="30">
        <f t="shared" si="18"/>
        <v>0</v>
      </c>
      <c r="AH66" s="30">
        <f t="shared" si="19"/>
        <v>0</v>
      </c>
      <c r="AI66" s="30">
        <f t="shared" si="20"/>
        <v>0</v>
      </c>
      <c r="AJ66" s="30">
        <f t="shared" si="21"/>
        <v>0</v>
      </c>
    </row>
    <row r="67" spans="1:36" s="30" customFormat="1" ht="15">
      <c r="A67" s="28">
        <v>70</v>
      </c>
      <c r="B67" s="28"/>
      <c r="C67" s="28"/>
      <c r="D67" s="28"/>
      <c r="E67" s="28"/>
      <c r="F67" s="28"/>
      <c r="G67" s="28"/>
      <c r="H67" s="28"/>
      <c r="I67" s="28"/>
      <c r="J67" s="27"/>
      <c r="K67" s="28"/>
      <c r="L67" s="28"/>
      <c r="M67" s="28"/>
      <c r="N67" s="2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7"/>
      <c r="AA67" s="100">
        <f>SUM(LARGE(AB67:AK67,{1,2,3,4,5,6}))</f>
        <v>0</v>
      </c>
      <c r="AB67" s="30">
        <f t="shared" si="25"/>
        <v>0</v>
      </c>
      <c r="AC67" s="30">
        <f t="shared" si="26"/>
        <v>0</v>
      </c>
      <c r="AD67" s="30">
        <f t="shared" si="27"/>
        <v>0</v>
      </c>
      <c r="AE67" s="30">
        <f t="shared" si="16"/>
        <v>0</v>
      </c>
      <c r="AF67" s="30">
        <f t="shared" si="17"/>
        <v>0</v>
      </c>
      <c r="AG67" s="30">
        <f t="shared" si="18"/>
        <v>0</v>
      </c>
      <c r="AH67" s="30">
        <f t="shared" si="19"/>
        <v>0</v>
      </c>
      <c r="AI67" s="30">
        <f t="shared" si="20"/>
        <v>0</v>
      </c>
      <c r="AJ67" s="30">
        <f t="shared" si="21"/>
        <v>0</v>
      </c>
    </row>
    <row r="68" spans="1:36" s="30" customFormat="1" ht="15">
      <c r="A68" s="28">
        <v>71</v>
      </c>
      <c r="B68" s="28"/>
      <c r="C68" s="28"/>
      <c r="D68" s="28"/>
      <c r="E68" s="28"/>
      <c r="F68" s="28"/>
      <c r="G68" s="28"/>
      <c r="H68" s="28"/>
      <c r="I68" s="28"/>
      <c r="J68" s="27"/>
      <c r="K68" s="28"/>
      <c r="L68" s="28"/>
      <c r="M68" s="28"/>
      <c r="N68" s="27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7"/>
      <c r="AA68" s="100">
        <f>SUM(LARGE(AB68:AK68,{1,2,3,4,5,6}))</f>
        <v>0</v>
      </c>
      <c r="AB68" s="30">
        <f t="shared" si="25"/>
        <v>0</v>
      </c>
      <c r="AC68" s="30">
        <f t="shared" si="26"/>
        <v>0</v>
      </c>
      <c r="AD68" s="30">
        <f t="shared" si="27"/>
        <v>0</v>
      </c>
      <c r="AE68" s="30">
        <f aca="true" t="shared" si="28" ref="AE68:AE99">+IF(COUNT($T68:$Y68)&gt;0,LARGE($T68:$Y68,1),0)</f>
        <v>0</v>
      </c>
      <c r="AF68" s="30">
        <f aca="true" t="shared" si="29" ref="AF68:AF99">+IF(COUNT($T68:$Y68)&gt;1,LARGE($T68:$Y68,2),0)</f>
        <v>0</v>
      </c>
      <c r="AG68" s="30">
        <f aca="true" t="shared" si="30" ref="AG68:AG99">+IF(COUNT($T68:$Y68)&gt;2,LARGE($T68:$Y68,3),0)</f>
        <v>0</v>
      </c>
      <c r="AH68" s="30">
        <f aca="true" t="shared" si="31" ref="AH68:AH99">+IF(COUNT($T68:$Y68)&gt;3,LARGE($T68:$Y68,4),0)</f>
        <v>0</v>
      </c>
      <c r="AI68" s="30">
        <f aca="true" t="shared" si="32" ref="AI68:AI99">+IF(COUNT($T68:$Y68)&gt;4,LARGE($T68:$Y68,5),0)</f>
        <v>0</v>
      </c>
      <c r="AJ68" s="30">
        <f aca="true" t="shared" si="33" ref="AJ68:AJ99">+IF(COUNT($T68:$Y68)&gt;5,LARGE($T68:$Y68,6),0)</f>
        <v>0</v>
      </c>
    </row>
    <row r="69" spans="1:36" s="30" customFormat="1" ht="15">
      <c r="A69" s="28">
        <v>72</v>
      </c>
      <c r="B69" s="28"/>
      <c r="C69" s="28"/>
      <c r="D69" s="28"/>
      <c r="E69" s="28"/>
      <c r="F69" s="28"/>
      <c r="G69" s="28"/>
      <c r="H69" s="28"/>
      <c r="I69" s="28"/>
      <c r="J69" s="27"/>
      <c r="K69" s="28"/>
      <c r="L69" s="28"/>
      <c r="M69" s="28"/>
      <c r="N69" s="27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7"/>
      <c r="AA69" s="100">
        <f>SUM(LARGE(AB69:AK69,{1,2,3,4,5,6}))</f>
        <v>0</v>
      </c>
      <c r="AB69" s="30">
        <f t="shared" si="25"/>
        <v>0</v>
      </c>
      <c r="AC69" s="30">
        <f t="shared" si="26"/>
        <v>0</v>
      </c>
      <c r="AD69" s="30">
        <f t="shared" si="27"/>
        <v>0</v>
      </c>
      <c r="AE69" s="30">
        <f t="shared" si="28"/>
        <v>0</v>
      </c>
      <c r="AF69" s="30">
        <f t="shared" si="29"/>
        <v>0</v>
      </c>
      <c r="AG69" s="30">
        <f t="shared" si="30"/>
        <v>0</v>
      </c>
      <c r="AH69" s="30">
        <f t="shared" si="31"/>
        <v>0</v>
      </c>
      <c r="AI69" s="30">
        <f t="shared" si="32"/>
        <v>0</v>
      </c>
      <c r="AJ69" s="30">
        <f t="shared" si="33"/>
        <v>0</v>
      </c>
    </row>
    <row r="70" spans="1:36" s="30" customFormat="1" ht="15">
      <c r="A70" s="28">
        <v>73</v>
      </c>
      <c r="B70" s="28"/>
      <c r="C70" s="28"/>
      <c r="D70" s="28"/>
      <c r="E70" s="28"/>
      <c r="F70" s="28"/>
      <c r="G70" s="28"/>
      <c r="H70" s="28"/>
      <c r="I70" s="28"/>
      <c r="J70" s="27"/>
      <c r="K70" s="28"/>
      <c r="L70" s="28"/>
      <c r="M70" s="28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7"/>
      <c r="AA70" s="100">
        <f>SUM(LARGE(AB70:AK70,{1,2,3,4,5,6}))</f>
        <v>0</v>
      </c>
      <c r="AB70" s="30">
        <f t="shared" si="25"/>
        <v>0</v>
      </c>
      <c r="AC70" s="30">
        <f t="shared" si="26"/>
        <v>0</v>
      </c>
      <c r="AD70" s="30">
        <f t="shared" si="27"/>
        <v>0</v>
      </c>
      <c r="AE70" s="30">
        <f t="shared" si="28"/>
        <v>0</v>
      </c>
      <c r="AF70" s="30">
        <f t="shared" si="29"/>
        <v>0</v>
      </c>
      <c r="AG70" s="30">
        <f t="shared" si="30"/>
        <v>0</v>
      </c>
      <c r="AH70" s="30">
        <f t="shared" si="31"/>
        <v>0</v>
      </c>
      <c r="AI70" s="30">
        <f t="shared" si="32"/>
        <v>0</v>
      </c>
      <c r="AJ70" s="30">
        <f t="shared" si="33"/>
        <v>0</v>
      </c>
    </row>
    <row r="71" spans="1:36" s="30" customFormat="1" ht="15">
      <c r="A71" s="28">
        <v>74</v>
      </c>
      <c r="B71" s="28"/>
      <c r="C71" s="28"/>
      <c r="D71" s="28"/>
      <c r="E71" s="28"/>
      <c r="F71" s="28"/>
      <c r="G71" s="28"/>
      <c r="H71" s="28"/>
      <c r="I71" s="28"/>
      <c r="J71" s="27"/>
      <c r="K71" s="28"/>
      <c r="L71" s="28"/>
      <c r="M71" s="28"/>
      <c r="N71" s="27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7"/>
      <c r="AA71" s="100">
        <f>SUM(LARGE(AB71:AK71,{1,2,3,4,5,6}))</f>
        <v>0</v>
      </c>
      <c r="AB71" s="30">
        <f t="shared" si="25"/>
        <v>0</v>
      </c>
      <c r="AC71" s="30">
        <f t="shared" si="26"/>
        <v>0</v>
      </c>
      <c r="AD71" s="30">
        <f t="shared" si="27"/>
        <v>0</v>
      </c>
      <c r="AE71" s="30">
        <f t="shared" si="28"/>
        <v>0</v>
      </c>
      <c r="AF71" s="30">
        <f t="shared" si="29"/>
        <v>0</v>
      </c>
      <c r="AG71" s="30">
        <f t="shared" si="30"/>
        <v>0</v>
      </c>
      <c r="AH71" s="30">
        <f t="shared" si="31"/>
        <v>0</v>
      </c>
      <c r="AI71" s="30">
        <f t="shared" si="32"/>
        <v>0</v>
      </c>
      <c r="AJ71" s="30">
        <f t="shared" si="33"/>
        <v>0</v>
      </c>
    </row>
    <row r="72" spans="1:36" s="30" customFormat="1" ht="15">
      <c r="A72" s="28">
        <v>75</v>
      </c>
      <c r="B72" s="28"/>
      <c r="C72" s="28"/>
      <c r="D72" s="28"/>
      <c r="E72" s="28"/>
      <c r="F72" s="28"/>
      <c r="G72" s="28"/>
      <c r="H72" s="28"/>
      <c r="I72" s="28"/>
      <c r="J72" s="27"/>
      <c r="K72" s="28"/>
      <c r="L72" s="28"/>
      <c r="M72" s="28"/>
      <c r="N72" s="27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7"/>
      <c r="AA72" s="100">
        <f>SUM(LARGE(AB72:AK72,{1,2,3,4,5,6}))</f>
        <v>0</v>
      </c>
      <c r="AB72" s="30">
        <f t="shared" si="25"/>
        <v>0</v>
      </c>
      <c r="AC72" s="30">
        <f t="shared" si="26"/>
        <v>0</v>
      </c>
      <c r="AD72" s="30">
        <f t="shared" si="27"/>
        <v>0</v>
      </c>
      <c r="AE72" s="30">
        <f t="shared" si="28"/>
        <v>0</v>
      </c>
      <c r="AF72" s="30">
        <f t="shared" si="29"/>
        <v>0</v>
      </c>
      <c r="AG72" s="30">
        <f t="shared" si="30"/>
        <v>0</v>
      </c>
      <c r="AH72" s="30">
        <f t="shared" si="31"/>
        <v>0</v>
      </c>
      <c r="AI72" s="30">
        <f t="shared" si="32"/>
        <v>0</v>
      </c>
      <c r="AJ72" s="30">
        <f t="shared" si="33"/>
        <v>0</v>
      </c>
    </row>
    <row r="73" spans="1:36" s="30" customFormat="1" ht="15">
      <c r="A73" s="28">
        <v>76</v>
      </c>
      <c r="B73" s="25"/>
      <c r="C73" s="28"/>
      <c r="D73" s="28"/>
      <c r="E73" s="28"/>
      <c r="F73" s="28"/>
      <c r="G73" s="28"/>
      <c r="H73" s="28"/>
      <c r="I73" s="28"/>
      <c r="J73" s="27"/>
      <c r="K73" s="28"/>
      <c r="L73" s="28"/>
      <c r="M73" s="28"/>
      <c r="N73" s="27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7"/>
      <c r="AA73" s="100">
        <f>SUM(LARGE(AB73:AK73,{1,2,3,4,5,6}))</f>
        <v>0</v>
      </c>
      <c r="AB73" s="30">
        <f t="shared" si="25"/>
        <v>0</v>
      </c>
      <c r="AC73" s="30">
        <f t="shared" si="26"/>
        <v>0</v>
      </c>
      <c r="AD73" s="30">
        <f t="shared" si="27"/>
        <v>0</v>
      </c>
      <c r="AE73" s="30">
        <f t="shared" si="28"/>
        <v>0</v>
      </c>
      <c r="AF73" s="30">
        <f t="shared" si="29"/>
        <v>0</v>
      </c>
      <c r="AG73" s="30">
        <f t="shared" si="30"/>
        <v>0</v>
      </c>
      <c r="AH73" s="30">
        <f t="shared" si="31"/>
        <v>0</v>
      </c>
      <c r="AI73" s="30">
        <f t="shared" si="32"/>
        <v>0</v>
      </c>
      <c r="AJ73" s="30">
        <f t="shared" si="33"/>
        <v>0</v>
      </c>
    </row>
    <row r="74" spans="1:36" s="30" customFormat="1" ht="15">
      <c r="A74" s="28">
        <v>77</v>
      </c>
      <c r="B74" s="28"/>
      <c r="C74" s="28"/>
      <c r="D74" s="28"/>
      <c r="E74" s="28"/>
      <c r="F74" s="28"/>
      <c r="G74" s="28"/>
      <c r="H74" s="28"/>
      <c r="I74" s="28"/>
      <c r="J74" s="27"/>
      <c r="K74" s="28"/>
      <c r="L74" s="28"/>
      <c r="M74" s="28"/>
      <c r="N74" s="27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7"/>
      <c r="AA74" s="100">
        <f>SUM(LARGE(AB74:AK74,{1,2,3,4,5,6}))</f>
        <v>0</v>
      </c>
      <c r="AB74" s="30">
        <f t="shared" si="25"/>
        <v>0</v>
      </c>
      <c r="AC74" s="30">
        <f t="shared" si="26"/>
        <v>0</v>
      </c>
      <c r="AD74" s="30">
        <f t="shared" si="27"/>
        <v>0</v>
      </c>
      <c r="AE74" s="30">
        <f t="shared" si="28"/>
        <v>0</v>
      </c>
      <c r="AF74" s="30">
        <f t="shared" si="29"/>
        <v>0</v>
      </c>
      <c r="AG74" s="30">
        <f t="shared" si="30"/>
        <v>0</v>
      </c>
      <c r="AH74" s="30">
        <f t="shared" si="31"/>
        <v>0</v>
      </c>
      <c r="AI74" s="30">
        <f t="shared" si="32"/>
        <v>0</v>
      </c>
      <c r="AJ74" s="30">
        <f t="shared" si="33"/>
        <v>0</v>
      </c>
    </row>
    <row r="75" spans="1:36" s="30" customFormat="1" ht="15">
      <c r="A75" s="28">
        <v>78</v>
      </c>
      <c r="B75" s="28"/>
      <c r="C75" s="28"/>
      <c r="D75" s="28"/>
      <c r="E75" s="28"/>
      <c r="F75" s="28"/>
      <c r="G75" s="28"/>
      <c r="H75" s="28"/>
      <c r="I75" s="28"/>
      <c r="J75" s="27"/>
      <c r="K75" s="28"/>
      <c r="L75" s="28"/>
      <c r="M75" s="28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7"/>
      <c r="AA75" s="100">
        <f>SUM(LARGE(AB75:AK75,{1,2,3,4,5,6}))</f>
        <v>0</v>
      </c>
      <c r="AB75" s="30">
        <f t="shared" si="25"/>
        <v>0</v>
      </c>
      <c r="AC75" s="30">
        <f t="shared" si="26"/>
        <v>0</v>
      </c>
      <c r="AD75" s="30">
        <f t="shared" si="27"/>
        <v>0</v>
      </c>
      <c r="AE75" s="30">
        <f t="shared" si="28"/>
        <v>0</v>
      </c>
      <c r="AF75" s="30">
        <f t="shared" si="29"/>
        <v>0</v>
      </c>
      <c r="AG75" s="30">
        <f t="shared" si="30"/>
        <v>0</v>
      </c>
      <c r="AH75" s="30">
        <f t="shared" si="31"/>
        <v>0</v>
      </c>
      <c r="AI75" s="30">
        <f t="shared" si="32"/>
        <v>0</v>
      </c>
      <c r="AJ75" s="30">
        <f t="shared" si="33"/>
        <v>0</v>
      </c>
    </row>
    <row r="76" spans="1:36" s="30" customFormat="1" ht="15">
      <c r="A76" s="28">
        <v>79</v>
      </c>
      <c r="B76" s="28"/>
      <c r="C76" s="28"/>
      <c r="D76" s="28"/>
      <c r="E76" s="28"/>
      <c r="F76" s="28"/>
      <c r="G76" s="28"/>
      <c r="H76" s="28"/>
      <c r="I76" s="28"/>
      <c r="J76" s="27"/>
      <c r="K76" s="28"/>
      <c r="L76" s="28"/>
      <c r="M76" s="28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7"/>
      <c r="AA76" s="100">
        <f>SUM(LARGE(AB76:AK76,{1,2,3,4,5,6}))</f>
        <v>0</v>
      </c>
      <c r="AB76" s="30">
        <f t="shared" si="25"/>
        <v>0</v>
      </c>
      <c r="AC76" s="30">
        <f t="shared" si="26"/>
        <v>0</v>
      </c>
      <c r="AD76" s="30">
        <f t="shared" si="27"/>
        <v>0</v>
      </c>
      <c r="AE76" s="30">
        <f t="shared" si="28"/>
        <v>0</v>
      </c>
      <c r="AF76" s="30">
        <f t="shared" si="29"/>
        <v>0</v>
      </c>
      <c r="AG76" s="30">
        <f t="shared" si="30"/>
        <v>0</v>
      </c>
      <c r="AH76" s="30">
        <f t="shared" si="31"/>
        <v>0</v>
      </c>
      <c r="AI76" s="30">
        <f t="shared" si="32"/>
        <v>0</v>
      </c>
      <c r="AJ76" s="30">
        <f t="shared" si="33"/>
        <v>0</v>
      </c>
    </row>
    <row r="77" spans="1:36" s="30" customFormat="1" ht="15">
      <c r="A77" s="28">
        <v>80</v>
      </c>
      <c r="B77" s="28"/>
      <c r="C77" s="28"/>
      <c r="D77" s="28"/>
      <c r="E77" s="28"/>
      <c r="F77" s="28"/>
      <c r="G77" s="28"/>
      <c r="H77" s="28"/>
      <c r="I77" s="28"/>
      <c r="J77" s="27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7"/>
      <c r="AA77" s="100">
        <f>SUM(LARGE(AB77:AK77,{1,2,3,4,5,6}))</f>
        <v>0</v>
      </c>
      <c r="AB77" s="30">
        <f t="shared" si="25"/>
        <v>0</v>
      </c>
      <c r="AC77" s="30">
        <f t="shared" si="26"/>
        <v>0</v>
      </c>
      <c r="AD77" s="30">
        <f t="shared" si="27"/>
        <v>0</v>
      </c>
      <c r="AE77" s="30">
        <f t="shared" si="28"/>
        <v>0</v>
      </c>
      <c r="AF77" s="30">
        <f t="shared" si="29"/>
        <v>0</v>
      </c>
      <c r="AG77" s="30">
        <f t="shared" si="30"/>
        <v>0</v>
      </c>
      <c r="AH77" s="30">
        <f t="shared" si="31"/>
        <v>0</v>
      </c>
      <c r="AI77" s="30">
        <f t="shared" si="32"/>
        <v>0</v>
      </c>
      <c r="AJ77" s="30">
        <f t="shared" si="33"/>
        <v>0</v>
      </c>
    </row>
    <row r="78" spans="1:36" s="30" customFormat="1" ht="15">
      <c r="A78" s="28">
        <v>81</v>
      </c>
      <c r="B78" s="28"/>
      <c r="C78" s="28"/>
      <c r="D78" s="28"/>
      <c r="E78" s="28"/>
      <c r="F78" s="28"/>
      <c r="G78" s="28"/>
      <c r="H78" s="28"/>
      <c r="I78" s="28"/>
      <c r="J78" s="27"/>
      <c r="K78" s="28"/>
      <c r="L78" s="28"/>
      <c r="M78" s="28"/>
      <c r="N78" s="2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7"/>
      <c r="AA78" s="100">
        <f>SUM(LARGE(AB78:AK78,{1,2,3,4,5,6}))</f>
        <v>0</v>
      </c>
      <c r="AB78" s="30">
        <f t="shared" si="25"/>
        <v>0</v>
      </c>
      <c r="AC78" s="30">
        <f t="shared" si="26"/>
        <v>0</v>
      </c>
      <c r="AD78" s="30">
        <f t="shared" si="27"/>
        <v>0</v>
      </c>
      <c r="AE78" s="30">
        <f t="shared" si="28"/>
        <v>0</v>
      </c>
      <c r="AF78" s="30">
        <f t="shared" si="29"/>
        <v>0</v>
      </c>
      <c r="AG78" s="30">
        <f t="shared" si="30"/>
        <v>0</v>
      </c>
      <c r="AH78" s="30">
        <f t="shared" si="31"/>
        <v>0</v>
      </c>
      <c r="AI78" s="30">
        <f t="shared" si="32"/>
        <v>0</v>
      </c>
      <c r="AJ78" s="30">
        <f t="shared" si="33"/>
        <v>0</v>
      </c>
    </row>
    <row r="79" spans="1:36" s="30" customFormat="1" ht="15">
      <c r="A79" s="28">
        <v>82</v>
      </c>
      <c r="B79" s="28"/>
      <c r="C79" s="28"/>
      <c r="D79" s="28"/>
      <c r="E79" s="28"/>
      <c r="F79" s="28"/>
      <c r="G79" s="28"/>
      <c r="H79" s="28"/>
      <c r="I79" s="28"/>
      <c r="J79" s="27"/>
      <c r="K79" s="28"/>
      <c r="L79" s="28"/>
      <c r="M79" s="28"/>
      <c r="N79" s="27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7"/>
      <c r="AA79" s="100">
        <f>SUM(LARGE(AB79:AK79,{1,2,3,4,5,6}))</f>
        <v>0</v>
      </c>
      <c r="AB79" s="30">
        <f t="shared" si="25"/>
        <v>0</v>
      </c>
      <c r="AC79" s="30">
        <f t="shared" si="26"/>
        <v>0</v>
      </c>
      <c r="AD79" s="30">
        <f t="shared" si="27"/>
        <v>0</v>
      </c>
      <c r="AE79" s="30">
        <f t="shared" si="28"/>
        <v>0</v>
      </c>
      <c r="AF79" s="30">
        <f t="shared" si="29"/>
        <v>0</v>
      </c>
      <c r="AG79" s="30">
        <f t="shared" si="30"/>
        <v>0</v>
      </c>
      <c r="AH79" s="30">
        <f t="shared" si="31"/>
        <v>0</v>
      </c>
      <c r="AI79" s="30">
        <f t="shared" si="32"/>
        <v>0</v>
      </c>
      <c r="AJ79" s="30">
        <f t="shared" si="33"/>
        <v>0</v>
      </c>
    </row>
    <row r="80" spans="1:36" s="30" customFormat="1" ht="15">
      <c r="A80" s="28">
        <v>83</v>
      </c>
      <c r="B80" s="28"/>
      <c r="C80" s="28"/>
      <c r="D80" s="28"/>
      <c r="E80" s="28"/>
      <c r="F80" s="28"/>
      <c r="G80" s="28"/>
      <c r="H80" s="28"/>
      <c r="I80" s="28"/>
      <c r="J80" s="27"/>
      <c r="K80" s="28"/>
      <c r="L80" s="28"/>
      <c r="M80" s="28"/>
      <c r="N80" s="2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7"/>
      <c r="AA80" s="100">
        <f>SUM(LARGE(AB80:AK80,{1,2,3,4,5,6}))</f>
        <v>0</v>
      </c>
      <c r="AB80" s="30">
        <f t="shared" si="25"/>
        <v>0</v>
      </c>
      <c r="AC80" s="30">
        <f t="shared" si="26"/>
        <v>0</v>
      </c>
      <c r="AD80" s="30">
        <f t="shared" si="27"/>
        <v>0</v>
      </c>
      <c r="AE80" s="30">
        <f t="shared" si="28"/>
        <v>0</v>
      </c>
      <c r="AF80" s="30">
        <f t="shared" si="29"/>
        <v>0</v>
      </c>
      <c r="AG80" s="30">
        <f t="shared" si="30"/>
        <v>0</v>
      </c>
      <c r="AH80" s="30">
        <f t="shared" si="31"/>
        <v>0</v>
      </c>
      <c r="AI80" s="30">
        <f t="shared" si="32"/>
        <v>0</v>
      </c>
      <c r="AJ80" s="30">
        <f t="shared" si="33"/>
        <v>0</v>
      </c>
    </row>
    <row r="81" spans="1:36" s="30" customFormat="1" ht="15">
      <c r="A81" s="28">
        <v>84</v>
      </c>
      <c r="B81" s="28"/>
      <c r="C81" s="28"/>
      <c r="D81" s="28"/>
      <c r="E81" s="28"/>
      <c r="F81" s="28"/>
      <c r="G81" s="28"/>
      <c r="H81" s="28"/>
      <c r="I81" s="28"/>
      <c r="J81" s="27"/>
      <c r="K81" s="28"/>
      <c r="L81" s="28"/>
      <c r="M81" s="28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/>
      <c r="AA81" s="100">
        <f>SUM(LARGE(AB81:AK81,{1,2,3,4,5,6}))</f>
        <v>0</v>
      </c>
      <c r="AB81" s="30">
        <f t="shared" si="25"/>
        <v>0</v>
      </c>
      <c r="AC81" s="30">
        <f t="shared" si="26"/>
        <v>0</v>
      </c>
      <c r="AD81" s="30">
        <f t="shared" si="27"/>
        <v>0</v>
      </c>
      <c r="AE81" s="30">
        <f t="shared" si="28"/>
        <v>0</v>
      </c>
      <c r="AF81" s="30">
        <f t="shared" si="29"/>
        <v>0</v>
      </c>
      <c r="AG81" s="30">
        <f t="shared" si="30"/>
        <v>0</v>
      </c>
      <c r="AH81" s="30">
        <f t="shared" si="31"/>
        <v>0</v>
      </c>
      <c r="AI81" s="30">
        <f t="shared" si="32"/>
        <v>0</v>
      </c>
      <c r="AJ81" s="30">
        <f t="shared" si="33"/>
        <v>0</v>
      </c>
    </row>
    <row r="82" spans="1:36" s="30" customFormat="1" ht="15">
      <c r="A82" s="28">
        <v>85</v>
      </c>
      <c r="B82" s="28"/>
      <c r="C82" s="28"/>
      <c r="D82" s="28"/>
      <c r="E82" s="28"/>
      <c r="F82" s="28"/>
      <c r="G82" s="28"/>
      <c r="H82" s="28"/>
      <c r="I82" s="28"/>
      <c r="J82" s="27"/>
      <c r="K82" s="28"/>
      <c r="L82" s="28"/>
      <c r="M82" s="28"/>
      <c r="N82" s="27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"/>
      <c r="AA82" s="100">
        <f>SUM(LARGE(AB82:AK82,{1,2,3,4,5,6}))</f>
        <v>0</v>
      </c>
      <c r="AB82" s="30">
        <f t="shared" si="25"/>
        <v>0</v>
      </c>
      <c r="AC82" s="30">
        <f t="shared" si="26"/>
        <v>0</v>
      </c>
      <c r="AD82" s="30">
        <f t="shared" si="27"/>
        <v>0</v>
      </c>
      <c r="AE82" s="30">
        <f t="shared" si="28"/>
        <v>0</v>
      </c>
      <c r="AF82" s="30">
        <f t="shared" si="29"/>
        <v>0</v>
      </c>
      <c r="AG82" s="30">
        <f t="shared" si="30"/>
        <v>0</v>
      </c>
      <c r="AH82" s="30">
        <f t="shared" si="31"/>
        <v>0</v>
      </c>
      <c r="AI82" s="30">
        <f t="shared" si="32"/>
        <v>0</v>
      </c>
      <c r="AJ82" s="30">
        <f t="shared" si="33"/>
        <v>0</v>
      </c>
    </row>
    <row r="83" spans="1:36" s="30" customFormat="1" ht="15">
      <c r="A83" s="28">
        <v>86</v>
      </c>
      <c r="B83" s="28"/>
      <c r="C83" s="28"/>
      <c r="D83" s="28"/>
      <c r="E83" s="28"/>
      <c r="F83" s="28"/>
      <c r="G83" s="28"/>
      <c r="H83" s="28"/>
      <c r="I83" s="28"/>
      <c r="J83" s="27"/>
      <c r="K83" s="28"/>
      <c r="L83" s="28"/>
      <c r="M83" s="28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  <c r="AA83" s="100">
        <f>SUM(LARGE(AB83:AK83,{1,2,3,4,5,6}))</f>
        <v>0</v>
      </c>
      <c r="AB83" s="30">
        <f t="shared" si="25"/>
        <v>0</v>
      </c>
      <c r="AC83" s="30">
        <f t="shared" si="26"/>
        <v>0</v>
      </c>
      <c r="AD83" s="30">
        <f t="shared" si="27"/>
        <v>0</v>
      </c>
      <c r="AE83" s="30">
        <f t="shared" si="28"/>
        <v>0</v>
      </c>
      <c r="AF83" s="30">
        <f t="shared" si="29"/>
        <v>0</v>
      </c>
      <c r="AG83" s="30">
        <f t="shared" si="30"/>
        <v>0</v>
      </c>
      <c r="AH83" s="30">
        <f t="shared" si="31"/>
        <v>0</v>
      </c>
      <c r="AI83" s="30">
        <f t="shared" si="32"/>
        <v>0</v>
      </c>
      <c r="AJ83" s="30">
        <f t="shared" si="33"/>
        <v>0</v>
      </c>
    </row>
    <row r="84" spans="1:36" s="30" customFormat="1" ht="15">
      <c r="A84" s="28">
        <v>87</v>
      </c>
      <c r="B84" s="28"/>
      <c r="C84" s="28"/>
      <c r="D84" s="28"/>
      <c r="E84" s="28"/>
      <c r="F84" s="28"/>
      <c r="G84" s="28"/>
      <c r="H84" s="28"/>
      <c r="I84" s="28"/>
      <c r="J84" s="27"/>
      <c r="K84" s="28"/>
      <c r="L84" s="28"/>
      <c r="M84" s="28"/>
      <c r="N84" s="2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7"/>
      <c r="AA84" s="100">
        <f>SUM(LARGE(AB84:AK84,{1,2,3,4,5,6}))</f>
        <v>0</v>
      </c>
      <c r="AB84" s="30">
        <f t="shared" si="25"/>
        <v>0</v>
      </c>
      <c r="AC84" s="30">
        <f t="shared" si="26"/>
        <v>0</v>
      </c>
      <c r="AD84" s="30">
        <f t="shared" si="27"/>
        <v>0</v>
      </c>
      <c r="AE84" s="30">
        <f t="shared" si="28"/>
        <v>0</v>
      </c>
      <c r="AF84" s="30">
        <f t="shared" si="29"/>
        <v>0</v>
      </c>
      <c r="AG84" s="30">
        <f t="shared" si="30"/>
        <v>0</v>
      </c>
      <c r="AH84" s="30">
        <f t="shared" si="31"/>
        <v>0</v>
      </c>
      <c r="AI84" s="30">
        <f t="shared" si="32"/>
        <v>0</v>
      </c>
      <c r="AJ84" s="30">
        <f t="shared" si="33"/>
        <v>0</v>
      </c>
    </row>
    <row r="85" spans="1:36" s="30" customFormat="1" ht="15">
      <c r="A85" s="28">
        <v>88</v>
      </c>
      <c r="B85" s="28"/>
      <c r="C85" s="28"/>
      <c r="D85" s="28"/>
      <c r="E85" s="28"/>
      <c r="F85" s="28"/>
      <c r="G85" s="28"/>
      <c r="H85" s="28"/>
      <c r="I85" s="28"/>
      <c r="J85" s="27"/>
      <c r="K85" s="28"/>
      <c r="L85" s="28"/>
      <c r="M85" s="28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"/>
      <c r="AA85" s="100">
        <f>SUM(LARGE(AB85:AK85,{1,2,3,4,5,6}))</f>
        <v>0</v>
      </c>
      <c r="AB85" s="30">
        <f t="shared" si="25"/>
        <v>0</v>
      </c>
      <c r="AC85" s="30">
        <f t="shared" si="26"/>
        <v>0</v>
      </c>
      <c r="AD85" s="30">
        <f t="shared" si="27"/>
        <v>0</v>
      </c>
      <c r="AE85" s="30">
        <f t="shared" si="28"/>
        <v>0</v>
      </c>
      <c r="AF85" s="30">
        <f t="shared" si="29"/>
        <v>0</v>
      </c>
      <c r="AG85" s="30">
        <f t="shared" si="30"/>
        <v>0</v>
      </c>
      <c r="AH85" s="30">
        <f t="shared" si="31"/>
        <v>0</v>
      </c>
      <c r="AI85" s="30">
        <f t="shared" si="32"/>
        <v>0</v>
      </c>
      <c r="AJ85" s="30">
        <f t="shared" si="33"/>
        <v>0</v>
      </c>
    </row>
    <row r="86" spans="1:36" s="30" customFormat="1" ht="15">
      <c r="A86" s="28">
        <v>89</v>
      </c>
      <c r="B86" s="28"/>
      <c r="C86" s="25"/>
      <c r="D86" s="28"/>
      <c r="E86" s="25"/>
      <c r="F86" s="25"/>
      <c r="G86" s="28"/>
      <c r="H86" s="28"/>
      <c r="I86" s="28"/>
      <c r="J86" s="27"/>
      <c r="K86" s="28"/>
      <c r="L86" s="28"/>
      <c r="M86" s="28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7"/>
      <c r="AA86" s="100">
        <f>SUM(LARGE(AB86:AK86,{1,2,3,4,5,6}))</f>
        <v>0</v>
      </c>
      <c r="AB86" s="30">
        <f t="shared" si="25"/>
        <v>0</v>
      </c>
      <c r="AC86" s="30">
        <f t="shared" si="26"/>
        <v>0</v>
      </c>
      <c r="AD86" s="30">
        <f t="shared" si="27"/>
        <v>0</v>
      </c>
      <c r="AE86" s="30">
        <f t="shared" si="28"/>
        <v>0</v>
      </c>
      <c r="AF86" s="30">
        <f t="shared" si="29"/>
        <v>0</v>
      </c>
      <c r="AG86" s="30">
        <f t="shared" si="30"/>
        <v>0</v>
      </c>
      <c r="AH86" s="30">
        <f t="shared" si="31"/>
        <v>0</v>
      </c>
      <c r="AI86" s="30">
        <f t="shared" si="32"/>
        <v>0</v>
      </c>
      <c r="AJ86" s="30">
        <f t="shared" si="33"/>
        <v>0</v>
      </c>
    </row>
    <row r="87" spans="1:36" s="30" customFormat="1" ht="15">
      <c r="A87" s="28">
        <v>90</v>
      </c>
      <c r="B87" s="28"/>
      <c r="C87" s="28"/>
      <c r="D87" s="28"/>
      <c r="E87" s="28"/>
      <c r="F87" s="28"/>
      <c r="G87" s="28"/>
      <c r="H87" s="28"/>
      <c r="I87" s="28"/>
      <c r="J87" s="27"/>
      <c r="K87" s="28"/>
      <c r="L87" s="28"/>
      <c r="M87" s="28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7"/>
      <c r="AA87" s="100">
        <f>SUM(LARGE(AB87:AK87,{1,2,3,4,5,6}))</f>
        <v>0</v>
      </c>
      <c r="AB87" s="30">
        <f t="shared" si="25"/>
        <v>0</v>
      </c>
      <c r="AC87" s="30">
        <f t="shared" si="26"/>
        <v>0</v>
      </c>
      <c r="AD87" s="30">
        <f t="shared" si="27"/>
        <v>0</v>
      </c>
      <c r="AE87" s="30">
        <f t="shared" si="28"/>
        <v>0</v>
      </c>
      <c r="AF87" s="30">
        <f t="shared" si="29"/>
        <v>0</v>
      </c>
      <c r="AG87" s="30">
        <f t="shared" si="30"/>
        <v>0</v>
      </c>
      <c r="AH87" s="30">
        <f t="shared" si="31"/>
        <v>0</v>
      </c>
      <c r="AI87" s="30">
        <f t="shared" si="32"/>
        <v>0</v>
      </c>
      <c r="AJ87" s="30">
        <f t="shared" si="33"/>
        <v>0</v>
      </c>
    </row>
    <row r="88" spans="1:36" s="30" customFormat="1" ht="15">
      <c r="A88" s="28">
        <v>91</v>
      </c>
      <c r="B88" s="28"/>
      <c r="C88" s="28"/>
      <c r="D88" s="28"/>
      <c r="E88" s="28"/>
      <c r="F88" s="28"/>
      <c r="G88" s="28"/>
      <c r="H88" s="28"/>
      <c r="I88" s="28"/>
      <c r="J88" s="27"/>
      <c r="K88" s="28"/>
      <c r="L88" s="28"/>
      <c r="M88" s="28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7"/>
      <c r="AA88" s="100">
        <f>SUM(LARGE(AB88:AK88,{1,2,3,4,5,6}))</f>
        <v>0</v>
      </c>
      <c r="AB88" s="30">
        <f t="shared" si="25"/>
        <v>0</v>
      </c>
      <c r="AC88" s="30">
        <f t="shared" si="26"/>
        <v>0</v>
      </c>
      <c r="AD88" s="30">
        <f t="shared" si="27"/>
        <v>0</v>
      </c>
      <c r="AE88" s="30">
        <f t="shared" si="28"/>
        <v>0</v>
      </c>
      <c r="AF88" s="30">
        <f t="shared" si="29"/>
        <v>0</v>
      </c>
      <c r="AG88" s="30">
        <f t="shared" si="30"/>
        <v>0</v>
      </c>
      <c r="AH88" s="30">
        <f t="shared" si="31"/>
        <v>0</v>
      </c>
      <c r="AI88" s="30">
        <f t="shared" si="32"/>
        <v>0</v>
      </c>
      <c r="AJ88" s="30">
        <f t="shared" si="33"/>
        <v>0</v>
      </c>
    </row>
    <row r="89" spans="1:36" s="30" customFormat="1" ht="15">
      <c r="A89" s="28">
        <v>92</v>
      </c>
      <c r="B89" s="28"/>
      <c r="C89" s="28"/>
      <c r="D89" s="28"/>
      <c r="E89" s="28"/>
      <c r="F89" s="28"/>
      <c r="G89" s="28"/>
      <c r="H89" s="28"/>
      <c r="I89" s="28"/>
      <c r="J89" s="27"/>
      <c r="K89" s="28"/>
      <c r="L89" s="28"/>
      <c r="M89" s="28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7"/>
      <c r="AA89" s="100">
        <f>SUM(LARGE(AB89:AK89,{1,2,3,4,5,6}))</f>
        <v>0</v>
      </c>
      <c r="AB89" s="30">
        <f t="shared" si="25"/>
        <v>0</v>
      </c>
      <c r="AC89" s="30">
        <f t="shared" si="26"/>
        <v>0</v>
      </c>
      <c r="AD89" s="30">
        <f t="shared" si="27"/>
        <v>0</v>
      </c>
      <c r="AE89" s="30">
        <f t="shared" si="28"/>
        <v>0</v>
      </c>
      <c r="AF89" s="30">
        <f t="shared" si="29"/>
        <v>0</v>
      </c>
      <c r="AG89" s="30">
        <f t="shared" si="30"/>
        <v>0</v>
      </c>
      <c r="AH89" s="30">
        <f t="shared" si="31"/>
        <v>0</v>
      </c>
      <c r="AI89" s="30">
        <f t="shared" si="32"/>
        <v>0</v>
      </c>
      <c r="AJ89" s="30">
        <f t="shared" si="33"/>
        <v>0</v>
      </c>
    </row>
    <row r="90" spans="1:36" s="30" customFormat="1" ht="15">
      <c r="A90" s="28">
        <v>93</v>
      </c>
      <c r="B90" s="28"/>
      <c r="C90" s="28"/>
      <c r="D90" s="28"/>
      <c r="E90" s="28"/>
      <c r="F90" s="28"/>
      <c r="G90" s="28"/>
      <c r="H90" s="28"/>
      <c r="I90" s="28"/>
      <c r="J90" s="27"/>
      <c r="K90" s="28"/>
      <c r="L90" s="28"/>
      <c r="M90" s="28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7"/>
      <c r="AA90" s="100">
        <f>SUM(LARGE(AB90:AK90,{1,2,3,4,5,6}))</f>
        <v>0</v>
      </c>
      <c r="AB90" s="30">
        <f t="shared" si="25"/>
        <v>0</v>
      </c>
      <c r="AC90" s="30">
        <f t="shared" si="26"/>
        <v>0</v>
      </c>
      <c r="AD90" s="30">
        <f t="shared" si="27"/>
        <v>0</v>
      </c>
      <c r="AE90" s="30">
        <f t="shared" si="28"/>
        <v>0</v>
      </c>
      <c r="AF90" s="30">
        <f t="shared" si="29"/>
        <v>0</v>
      </c>
      <c r="AG90" s="30">
        <f t="shared" si="30"/>
        <v>0</v>
      </c>
      <c r="AH90" s="30">
        <f t="shared" si="31"/>
        <v>0</v>
      </c>
      <c r="AI90" s="30">
        <f t="shared" si="32"/>
        <v>0</v>
      </c>
      <c r="AJ90" s="30">
        <f t="shared" si="33"/>
        <v>0</v>
      </c>
    </row>
    <row r="91" spans="1:36" s="30" customFormat="1" ht="15">
      <c r="A91" s="28">
        <v>94</v>
      </c>
      <c r="B91" s="28"/>
      <c r="C91" s="28"/>
      <c r="D91" s="28"/>
      <c r="E91" s="28"/>
      <c r="F91" s="28"/>
      <c r="G91" s="28"/>
      <c r="H91" s="28"/>
      <c r="I91" s="28"/>
      <c r="J91" s="27"/>
      <c r="K91" s="28"/>
      <c r="L91" s="28"/>
      <c r="M91" s="28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7"/>
      <c r="AA91" s="100">
        <f>SUM(LARGE(AB91:AK91,{1,2,3,4,5,6}))</f>
        <v>0</v>
      </c>
      <c r="AB91" s="30">
        <f t="shared" si="25"/>
        <v>0</v>
      </c>
      <c r="AC91" s="30">
        <f t="shared" si="26"/>
        <v>0</v>
      </c>
      <c r="AD91" s="30">
        <f t="shared" si="27"/>
        <v>0</v>
      </c>
      <c r="AE91" s="30">
        <f t="shared" si="28"/>
        <v>0</v>
      </c>
      <c r="AF91" s="30">
        <f t="shared" si="29"/>
        <v>0</v>
      </c>
      <c r="AG91" s="30">
        <f t="shared" si="30"/>
        <v>0</v>
      </c>
      <c r="AH91" s="30">
        <f t="shared" si="31"/>
        <v>0</v>
      </c>
      <c r="AI91" s="30">
        <f t="shared" si="32"/>
        <v>0</v>
      </c>
      <c r="AJ91" s="30">
        <f t="shared" si="33"/>
        <v>0</v>
      </c>
    </row>
    <row r="92" spans="1:36" s="30" customFormat="1" ht="15">
      <c r="A92" s="28">
        <v>95</v>
      </c>
      <c r="B92" s="28"/>
      <c r="C92" s="28"/>
      <c r="D92" s="28"/>
      <c r="E92" s="28"/>
      <c r="F92" s="28"/>
      <c r="G92" s="28"/>
      <c r="H92" s="28"/>
      <c r="I92" s="28"/>
      <c r="J92" s="27"/>
      <c r="K92" s="28"/>
      <c r="L92" s="28"/>
      <c r="M92" s="28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7"/>
      <c r="AA92" s="100">
        <f>SUM(LARGE(AB92:AK92,{1,2,3,4,5,6}))</f>
        <v>0</v>
      </c>
      <c r="AB92" s="30">
        <f t="shared" si="25"/>
        <v>0</v>
      </c>
      <c r="AC92" s="30">
        <f t="shared" si="26"/>
        <v>0</v>
      </c>
      <c r="AD92" s="30">
        <f t="shared" si="27"/>
        <v>0</v>
      </c>
      <c r="AE92" s="30">
        <f t="shared" si="28"/>
        <v>0</v>
      </c>
      <c r="AF92" s="30">
        <f t="shared" si="29"/>
        <v>0</v>
      </c>
      <c r="AG92" s="30">
        <f t="shared" si="30"/>
        <v>0</v>
      </c>
      <c r="AH92" s="30">
        <f t="shared" si="31"/>
        <v>0</v>
      </c>
      <c r="AI92" s="30">
        <f t="shared" si="32"/>
        <v>0</v>
      </c>
      <c r="AJ92" s="30">
        <f t="shared" si="33"/>
        <v>0</v>
      </c>
    </row>
    <row r="93" spans="1:36" s="30" customFormat="1" ht="15">
      <c r="A93" s="28">
        <v>96</v>
      </c>
      <c r="B93" s="28"/>
      <c r="C93" s="28"/>
      <c r="D93" s="28"/>
      <c r="E93" s="28"/>
      <c r="F93" s="28"/>
      <c r="G93" s="28"/>
      <c r="H93" s="28"/>
      <c r="I93" s="28"/>
      <c r="J93" s="27"/>
      <c r="K93" s="28"/>
      <c r="L93" s="28"/>
      <c r="M93" s="28"/>
      <c r="N93" s="2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7"/>
      <c r="AA93" s="100">
        <f>SUM(LARGE(AB93:AK93,{1,2,3,4,5,6}))</f>
        <v>0</v>
      </c>
      <c r="AB93" s="30">
        <f t="shared" si="25"/>
        <v>0</v>
      </c>
      <c r="AC93" s="30">
        <f t="shared" si="26"/>
        <v>0</v>
      </c>
      <c r="AD93" s="30">
        <f t="shared" si="27"/>
        <v>0</v>
      </c>
      <c r="AE93" s="30">
        <f t="shared" si="28"/>
        <v>0</v>
      </c>
      <c r="AF93" s="30">
        <f t="shared" si="29"/>
        <v>0</v>
      </c>
      <c r="AG93" s="30">
        <f t="shared" si="30"/>
        <v>0</v>
      </c>
      <c r="AH93" s="30">
        <f t="shared" si="31"/>
        <v>0</v>
      </c>
      <c r="AI93" s="30">
        <f t="shared" si="32"/>
        <v>0</v>
      </c>
      <c r="AJ93" s="30">
        <f t="shared" si="33"/>
        <v>0</v>
      </c>
    </row>
    <row r="94" spans="1:36" s="30" customFormat="1" ht="15">
      <c r="A94" s="28">
        <v>97</v>
      </c>
      <c r="B94" s="28"/>
      <c r="C94" s="28"/>
      <c r="D94" s="28"/>
      <c r="E94" s="28"/>
      <c r="F94" s="28"/>
      <c r="G94" s="28"/>
      <c r="H94" s="28"/>
      <c r="I94" s="28"/>
      <c r="J94" s="27"/>
      <c r="K94" s="28"/>
      <c r="L94" s="28"/>
      <c r="M94" s="28"/>
      <c r="N94" s="27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7"/>
      <c r="AA94" s="100">
        <f>SUM(LARGE(AB94:AK94,{1,2,3,4,5,6}))</f>
        <v>0</v>
      </c>
      <c r="AB94" s="30">
        <f t="shared" si="25"/>
        <v>0</v>
      </c>
      <c r="AC94" s="30">
        <f t="shared" si="26"/>
        <v>0</v>
      </c>
      <c r="AD94" s="30">
        <f t="shared" si="27"/>
        <v>0</v>
      </c>
      <c r="AE94" s="30">
        <f t="shared" si="28"/>
        <v>0</v>
      </c>
      <c r="AF94" s="30">
        <f t="shared" si="29"/>
        <v>0</v>
      </c>
      <c r="AG94" s="30">
        <f t="shared" si="30"/>
        <v>0</v>
      </c>
      <c r="AH94" s="30">
        <f t="shared" si="31"/>
        <v>0</v>
      </c>
      <c r="AI94" s="30">
        <f t="shared" si="32"/>
        <v>0</v>
      </c>
      <c r="AJ94" s="30">
        <f t="shared" si="33"/>
        <v>0</v>
      </c>
    </row>
    <row r="95" spans="1:36" s="30" customFormat="1" ht="15">
      <c r="A95" s="28">
        <v>98</v>
      </c>
      <c r="B95" s="28"/>
      <c r="C95" s="28"/>
      <c r="D95" s="28"/>
      <c r="E95" s="28"/>
      <c r="F95" s="28"/>
      <c r="G95" s="28"/>
      <c r="H95" s="28"/>
      <c r="I95" s="28"/>
      <c r="J95" s="27"/>
      <c r="K95" s="28"/>
      <c r="L95" s="28"/>
      <c r="M95" s="28"/>
      <c r="N95" s="27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7"/>
      <c r="AA95" s="100">
        <f>SUM(LARGE(AB95:AK95,{1,2,3,4,5,6}))</f>
        <v>0</v>
      </c>
      <c r="AB95" s="30">
        <f t="shared" si="25"/>
        <v>0</v>
      </c>
      <c r="AC95" s="30">
        <f t="shared" si="26"/>
        <v>0</v>
      </c>
      <c r="AD95" s="30">
        <f t="shared" si="27"/>
        <v>0</v>
      </c>
      <c r="AE95" s="30">
        <f t="shared" si="28"/>
        <v>0</v>
      </c>
      <c r="AF95" s="30">
        <f t="shared" si="29"/>
        <v>0</v>
      </c>
      <c r="AG95" s="30">
        <f t="shared" si="30"/>
        <v>0</v>
      </c>
      <c r="AH95" s="30">
        <f t="shared" si="31"/>
        <v>0</v>
      </c>
      <c r="AI95" s="30">
        <f t="shared" si="32"/>
        <v>0</v>
      </c>
      <c r="AJ95" s="30">
        <f t="shared" si="33"/>
        <v>0</v>
      </c>
    </row>
    <row r="96" spans="1:36" s="30" customFormat="1" ht="15">
      <c r="A96" s="28">
        <v>99</v>
      </c>
      <c r="B96" s="28"/>
      <c r="C96" s="28"/>
      <c r="D96" s="28"/>
      <c r="E96" s="28"/>
      <c r="F96" s="28"/>
      <c r="G96" s="28"/>
      <c r="H96" s="28"/>
      <c r="I96" s="28"/>
      <c r="J96" s="27"/>
      <c r="K96" s="28"/>
      <c r="L96" s="28"/>
      <c r="M96" s="28"/>
      <c r="N96" s="2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7"/>
      <c r="AA96" s="100">
        <f>SUM(LARGE(AB96:AK96,{1,2,3,4,5,6}))</f>
        <v>0</v>
      </c>
      <c r="AB96" s="30">
        <f aca="true" t="shared" si="34" ref="AB96:AB115">+IF(COUNT($K96:$S96)&gt;0,LARGE($K96:$S96,1),0)</f>
        <v>0</v>
      </c>
      <c r="AC96" s="30">
        <f aca="true" t="shared" si="35" ref="AC96:AC115">+IF(COUNT($K96:$S96)&gt;1,LARGE($K96:$S96,2),0)</f>
        <v>0</v>
      </c>
      <c r="AD96" s="30">
        <f aca="true" t="shared" si="36" ref="AD96:AD115">+IF(COUNT($K96:$S96)&gt;2,LARGE($K96:$S96,3),0)</f>
        <v>0</v>
      </c>
      <c r="AE96" s="30">
        <f t="shared" si="28"/>
        <v>0</v>
      </c>
      <c r="AF96" s="30">
        <f t="shared" si="29"/>
        <v>0</v>
      </c>
      <c r="AG96" s="30">
        <f t="shared" si="30"/>
        <v>0</v>
      </c>
      <c r="AH96" s="30">
        <f t="shared" si="31"/>
        <v>0</v>
      </c>
      <c r="AI96" s="30">
        <f t="shared" si="32"/>
        <v>0</v>
      </c>
      <c r="AJ96" s="30">
        <f t="shared" si="33"/>
        <v>0</v>
      </c>
    </row>
    <row r="97" spans="1:36" s="30" customFormat="1" ht="15">
      <c r="A97" s="28">
        <v>100</v>
      </c>
      <c r="B97" s="28"/>
      <c r="C97" s="28"/>
      <c r="D97" s="28"/>
      <c r="E97" s="28"/>
      <c r="F97" s="28"/>
      <c r="G97" s="28"/>
      <c r="H97" s="28"/>
      <c r="I97" s="28"/>
      <c r="J97" s="27"/>
      <c r="K97" s="28"/>
      <c r="L97" s="28"/>
      <c r="M97" s="28"/>
      <c r="N97" s="27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7"/>
      <c r="AA97" s="100">
        <f>SUM(LARGE(AB97:AK97,{1,2,3,4,5,6}))</f>
        <v>0</v>
      </c>
      <c r="AB97" s="30">
        <f t="shared" si="34"/>
        <v>0</v>
      </c>
      <c r="AC97" s="30">
        <f t="shared" si="35"/>
        <v>0</v>
      </c>
      <c r="AD97" s="30">
        <f t="shared" si="36"/>
        <v>0</v>
      </c>
      <c r="AE97" s="30">
        <f t="shared" si="28"/>
        <v>0</v>
      </c>
      <c r="AF97" s="30">
        <f t="shared" si="29"/>
        <v>0</v>
      </c>
      <c r="AG97" s="30">
        <f t="shared" si="30"/>
        <v>0</v>
      </c>
      <c r="AH97" s="30">
        <f t="shared" si="31"/>
        <v>0</v>
      </c>
      <c r="AI97" s="30">
        <f t="shared" si="32"/>
        <v>0</v>
      </c>
      <c r="AJ97" s="30">
        <f t="shared" si="33"/>
        <v>0</v>
      </c>
    </row>
    <row r="98" spans="1:36" s="30" customFormat="1" ht="15">
      <c r="A98" s="28">
        <v>101</v>
      </c>
      <c r="B98" s="28"/>
      <c r="C98" s="28"/>
      <c r="D98" s="28"/>
      <c r="E98" s="28"/>
      <c r="F98" s="28"/>
      <c r="G98" s="28"/>
      <c r="H98" s="28"/>
      <c r="I98" s="28"/>
      <c r="J98" s="27"/>
      <c r="K98" s="28"/>
      <c r="L98" s="28"/>
      <c r="M98" s="28"/>
      <c r="N98" s="27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7"/>
      <c r="AA98" s="100">
        <f>SUM(LARGE(AB98:AK98,{1,2,3,4,5,6}))</f>
        <v>0</v>
      </c>
      <c r="AB98" s="30">
        <f t="shared" si="34"/>
        <v>0</v>
      </c>
      <c r="AC98" s="30">
        <f t="shared" si="35"/>
        <v>0</v>
      </c>
      <c r="AD98" s="30">
        <f t="shared" si="36"/>
        <v>0</v>
      </c>
      <c r="AE98" s="30">
        <f t="shared" si="28"/>
        <v>0</v>
      </c>
      <c r="AF98" s="30">
        <f t="shared" si="29"/>
        <v>0</v>
      </c>
      <c r="AG98" s="30">
        <f t="shared" si="30"/>
        <v>0</v>
      </c>
      <c r="AH98" s="30">
        <f t="shared" si="31"/>
        <v>0</v>
      </c>
      <c r="AI98" s="30">
        <f t="shared" si="32"/>
        <v>0</v>
      </c>
      <c r="AJ98" s="30">
        <f t="shared" si="33"/>
        <v>0</v>
      </c>
    </row>
    <row r="99" spans="1:36" s="30" customFormat="1" ht="15">
      <c r="A99" s="28">
        <v>102</v>
      </c>
      <c r="B99" s="28"/>
      <c r="C99" s="28"/>
      <c r="D99" s="28"/>
      <c r="E99" s="28"/>
      <c r="F99" s="28"/>
      <c r="G99" s="28"/>
      <c r="H99" s="28"/>
      <c r="I99" s="28"/>
      <c r="J99" s="27"/>
      <c r="K99" s="28"/>
      <c r="L99" s="28"/>
      <c r="M99" s="28"/>
      <c r="N99" s="27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7"/>
      <c r="AA99" s="100">
        <f>SUM(LARGE(AB99:AK99,{1,2,3,4,5,6}))</f>
        <v>0</v>
      </c>
      <c r="AB99" s="30">
        <f t="shared" si="34"/>
        <v>0</v>
      </c>
      <c r="AC99" s="30">
        <f t="shared" si="35"/>
        <v>0</v>
      </c>
      <c r="AD99" s="30">
        <f t="shared" si="36"/>
        <v>0</v>
      </c>
      <c r="AE99" s="30">
        <f t="shared" si="28"/>
        <v>0</v>
      </c>
      <c r="AF99" s="30">
        <f t="shared" si="29"/>
        <v>0</v>
      </c>
      <c r="AG99" s="30">
        <f t="shared" si="30"/>
        <v>0</v>
      </c>
      <c r="AH99" s="30">
        <f t="shared" si="31"/>
        <v>0</v>
      </c>
      <c r="AI99" s="30">
        <f t="shared" si="32"/>
        <v>0</v>
      </c>
      <c r="AJ99" s="30">
        <f t="shared" si="33"/>
        <v>0</v>
      </c>
    </row>
    <row r="100" spans="1:36" s="30" customFormat="1" ht="15">
      <c r="A100" s="28">
        <v>103</v>
      </c>
      <c r="B100" s="28"/>
      <c r="C100" s="28"/>
      <c r="D100" s="28"/>
      <c r="E100" s="28"/>
      <c r="F100" s="28"/>
      <c r="G100" s="28"/>
      <c r="H100" s="28"/>
      <c r="I100" s="28"/>
      <c r="J100" s="27"/>
      <c r="K100" s="28"/>
      <c r="L100" s="28"/>
      <c r="M100" s="28"/>
      <c r="N100" s="27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7"/>
      <c r="AA100" s="100">
        <f>SUM(LARGE(AB100:AK100,{1,2,3,4,5,6}))</f>
        <v>0</v>
      </c>
      <c r="AB100" s="30">
        <f t="shared" si="34"/>
        <v>0</v>
      </c>
      <c r="AC100" s="30">
        <f t="shared" si="35"/>
        <v>0</v>
      </c>
      <c r="AD100" s="30">
        <f t="shared" si="36"/>
        <v>0</v>
      </c>
      <c r="AE100" s="30">
        <f aca="true" t="shared" si="37" ref="AE100:AE115">+IF(COUNT($T100:$Y100)&gt;0,LARGE($T100:$Y100,1),0)</f>
        <v>0</v>
      </c>
      <c r="AF100" s="30">
        <f aca="true" t="shared" si="38" ref="AF100:AF115">+IF(COUNT($T100:$Y100)&gt;1,LARGE($T100:$Y100,2),0)</f>
        <v>0</v>
      </c>
      <c r="AG100" s="30">
        <f aca="true" t="shared" si="39" ref="AG100:AG115">+IF(COUNT($T100:$Y100)&gt;2,LARGE($T100:$Y100,3),0)</f>
        <v>0</v>
      </c>
      <c r="AH100" s="30">
        <f aca="true" t="shared" si="40" ref="AH100:AH115">+IF(COUNT($T100:$Y100)&gt;3,LARGE($T100:$Y100,4),0)</f>
        <v>0</v>
      </c>
      <c r="AI100" s="30">
        <f aca="true" t="shared" si="41" ref="AI100:AI115">+IF(COUNT($T100:$Y100)&gt;4,LARGE($T100:$Y100,5),0)</f>
        <v>0</v>
      </c>
      <c r="AJ100" s="30">
        <f aca="true" t="shared" si="42" ref="AJ100:AJ115">+IF(COUNT($T100:$Y100)&gt;5,LARGE($T100:$Y100,6),0)</f>
        <v>0</v>
      </c>
    </row>
    <row r="101" spans="1:36" s="30" customFormat="1" ht="15">
      <c r="A101" s="28">
        <v>104</v>
      </c>
      <c r="B101" s="28"/>
      <c r="C101" s="28"/>
      <c r="D101" s="28"/>
      <c r="E101" s="28"/>
      <c r="F101" s="28"/>
      <c r="G101" s="28"/>
      <c r="H101" s="28"/>
      <c r="I101" s="28"/>
      <c r="J101" s="27"/>
      <c r="K101" s="28"/>
      <c r="L101" s="28"/>
      <c r="M101" s="28"/>
      <c r="N101" s="27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7"/>
      <c r="AA101" s="100">
        <f>SUM(LARGE(AB101:AK101,{1,2,3,4,5,6}))</f>
        <v>0</v>
      </c>
      <c r="AB101" s="30">
        <f t="shared" si="34"/>
        <v>0</v>
      </c>
      <c r="AC101" s="30">
        <f t="shared" si="35"/>
        <v>0</v>
      </c>
      <c r="AD101" s="30">
        <f t="shared" si="36"/>
        <v>0</v>
      </c>
      <c r="AE101" s="30">
        <f t="shared" si="37"/>
        <v>0</v>
      </c>
      <c r="AF101" s="30">
        <f t="shared" si="38"/>
        <v>0</v>
      </c>
      <c r="AG101" s="30">
        <f t="shared" si="39"/>
        <v>0</v>
      </c>
      <c r="AH101" s="30">
        <f t="shared" si="40"/>
        <v>0</v>
      </c>
      <c r="AI101" s="30">
        <f t="shared" si="41"/>
        <v>0</v>
      </c>
      <c r="AJ101" s="30">
        <f t="shared" si="42"/>
        <v>0</v>
      </c>
    </row>
    <row r="102" spans="1:36" s="30" customFormat="1" ht="15">
      <c r="A102" s="28">
        <v>105</v>
      </c>
      <c r="B102" s="28"/>
      <c r="C102" s="28"/>
      <c r="D102" s="28"/>
      <c r="E102" s="28"/>
      <c r="F102" s="28"/>
      <c r="G102" s="28"/>
      <c r="H102" s="28"/>
      <c r="I102" s="28"/>
      <c r="J102" s="27"/>
      <c r="K102" s="28"/>
      <c r="L102" s="28"/>
      <c r="M102" s="28"/>
      <c r="N102" s="27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7"/>
      <c r="AA102" s="100">
        <f>SUM(LARGE(AB102:AK102,{1,2,3,4,5,6}))</f>
        <v>0</v>
      </c>
      <c r="AB102" s="30">
        <f t="shared" si="34"/>
        <v>0</v>
      </c>
      <c r="AC102" s="30">
        <f t="shared" si="35"/>
        <v>0</v>
      </c>
      <c r="AD102" s="30">
        <f t="shared" si="36"/>
        <v>0</v>
      </c>
      <c r="AE102" s="30">
        <f t="shared" si="37"/>
        <v>0</v>
      </c>
      <c r="AF102" s="30">
        <f t="shared" si="38"/>
        <v>0</v>
      </c>
      <c r="AG102" s="30">
        <f t="shared" si="39"/>
        <v>0</v>
      </c>
      <c r="AH102" s="30">
        <f t="shared" si="40"/>
        <v>0</v>
      </c>
      <c r="AI102" s="30">
        <f t="shared" si="41"/>
        <v>0</v>
      </c>
      <c r="AJ102" s="30">
        <f t="shared" si="42"/>
        <v>0</v>
      </c>
    </row>
    <row r="103" spans="1:36" s="30" customFormat="1" ht="15">
      <c r="A103" s="28">
        <v>106</v>
      </c>
      <c r="B103" s="28"/>
      <c r="C103" s="28"/>
      <c r="D103" s="28"/>
      <c r="E103" s="28"/>
      <c r="F103" s="28"/>
      <c r="G103" s="28"/>
      <c r="H103" s="28"/>
      <c r="I103" s="28"/>
      <c r="J103" s="27"/>
      <c r="K103" s="28"/>
      <c r="L103" s="28"/>
      <c r="M103" s="28"/>
      <c r="N103" s="27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7"/>
      <c r="AA103" s="100">
        <f>SUM(LARGE(AB103:AK103,{1,2,3,4,5,6}))</f>
        <v>0</v>
      </c>
      <c r="AB103" s="30">
        <f t="shared" si="34"/>
        <v>0</v>
      </c>
      <c r="AC103" s="30">
        <f t="shared" si="35"/>
        <v>0</v>
      </c>
      <c r="AD103" s="30">
        <f t="shared" si="36"/>
        <v>0</v>
      </c>
      <c r="AE103" s="30">
        <f t="shared" si="37"/>
        <v>0</v>
      </c>
      <c r="AF103" s="30">
        <f t="shared" si="38"/>
        <v>0</v>
      </c>
      <c r="AG103" s="30">
        <f t="shared" si="39"/>
        <v>0</v>
      </c>
      <c r="AH103" s="30">
        <f t="shared" si="40"/>
        <v>0</v>
      </c>
      <c r="AI103" s="30">
        <f t="shared" si="41"/>
        <v>0</v>
      </c>
      <c r="AJ103" s="30">
        <f t="shared" si="42"/>
        <v>0</v>
      </c>
    </row>
    <row r="104" spans="1:36" s="30" customFormat="1" ht="15">
      <c r="A104" s="28">
        <v>107</v>
      </c>
      <c r="B104" s="28"/>
      <c r="C104" s="28"/>
      <c r="D104" s="28"/>
      <c r="E104" s="28"/>
      <c r="F104" s="28"/>
      <c r="G104" s="28"/>
      <c r="H104" s="28"/>
      <c r="I104" s="28"/>
      <c r="J104" s="27"/>
      <c r="K104" s="28"/>
      <c r="L104" s="28"/>
      <c r="M104" s="28"/>
      <c r="N104" s="2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7"/>
      <c r="AA104" s="100">
        <f>SUM(LARGE(AB104:AK104,{1,2,3,4,5,6}))</f>
        <v>0</v>
      </c>
      <c r="AB104" s="30">
        <f t="shared" si="34"/>
        <v>0</v>
      </c>
      <c r="AC104" s="30">
        <f t="shared" si="35"/>
        <v>0</v>
      </c>
      <c r="AD104" s="30">
        <f t="shared" si="36"/>
        <v>0</v>
      </c>
      <c r="AE104" s="30">
        <f t="shared" si="37"/>
        <v>0</v>
      </c>
      <c r="AF104" s="30">
        <f t="shared" si="38"/>
        <v>0</v>
      </c>
      <c r="AG104" s="30">
        <f t="shared" si="39"/>
        <v>0</v>
      </c>
      <c r="AH104" s="30">
        <f t="shared" si="40"/>
        <v>0</v>
      </c>
      <c r="AI104" s="30">
        <f t="shared" si="41"/>
        <v>0</v>
      </c>
      <c r="AJ104" s="30">
        <f t="shared" si="42"/>
        <v>0</v>
      </c>
    </row>
    <row r="105" spans="1:36" s="30" customFormat="1" ht="15">
      <c r="A105" s="28">
        <v>108</v>
      </c>
      <c r="B105" s="28"/>
      <c r="C105" s="28"/>
      <c r="D105" s="28"/>
      <c r="E105" s="28"/>
      <c r="F105" s="28"/>
      <c r="G105" s="28"/>
      <c r="H105" s="28"/>
      <c r="I105" s="28"/>
      <c r="J105" s="27"/>
      <c r="K105" s="28"/>
      <c r="L105" s="28"/>
      <c r="M105" s="28"/>
      <c r="N105" s="2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7"/>
      <c r="AA105" s="100">
        <f>SUM(LARGE(AB105:AK105,{1,2,3,4,5,6}))</f>
        <v>0</v>
      </c>
      <c r="AB105" s="30">
        <f t="shared" si="34"/>
        <v>0</v>
      </c>
      <c r="AC105" s="30">
        <f t="shared" si="35"/>
        <v>0</v>
      </c>
      <c r="AD105" s="30">
        <f t="shared" si="36"/>
        <v>0</v>
      </c>
      <c r="AE105" s="30">
        <f t="shared" si="37"/>
        <v>0</v>
      </c>
      <c r="AF105" s="30">
        <f t="shared" si="38"/>
        <v>0</v>
      </c>
      <c r="AG105" s="30">
        <f t="shared" si="39"/>
        <v>0</v>
      </c>
      <c r="AH105" s="30">
        <f t="shared" si="40"/>
        <v>0</v>
      </c>
      <c r="AI105" s="30">
        <f t="shared" si="41"/>
        <v>0</v>
      </c>
      <c r="AJ105" s="30">
        <f t="shared" si="42"/>
        <v>0</v>
      </c>
    </row>
    <row r="106" spans="1:36" s="30" customFormat="1" ht="15">
      <c r="A106" s="28">
        <v>109</v>
      </c>
      <c r="B106" s="28"/>
      <c r="C106" s="28"/>
      <c r="D106" s="28"/>
      <c r="E106" s="28"/>
      <c r="F106" s="28"/>
      <c r="G106" s="28"/>
      <c r="H106" s="28"/>
      <c r="I106" s="28"/>
      <c r="J106" s="27"/>
      <c r="K106" s="28"/>
      <c r="L106" s="28"/>
      <c r="M106" s="28"/>
      <c r="N106" s="2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7"/>
      <c r="AA106" s="100">
        <f>SUM(LARGE(AB106:AK106,{1,2,3,4,5,6}))</f>
        <v>0</v>
      </c>
      <c r="AB106" s="30">
        <f t="shared" si="34"/>
        <v>0</v>
      </c>
      <c r="AC106" s="30">
        <f t="shared" si="35"/>
        <v>0</v>
      </c>
      <c r="AD106" s="30">
        <f t="shared" si="36"/>
        <v>0</v>
      </c>
      <c r="AE106" s="30">
        <f t="shared" si="37"/>
        <v>0</v>
      </c>
      <c r="AF106" s="30">
        <f t="shared" si="38"/>
        <v>0</v>
      </c>
      <c r="AG106" s="30">
        <f t="shared" si="39"/>
        <v>0</v>
      </c>
      <c r="AH106" s="30">
        <f t="shared" si="40"/>
        <v>0</v>
      </c>
      <c r="AI106" s="30">
        <f t="shared" si="41"/>
        <v>0</v>
      </c>
      <c r="AJ106" s="30">
        <f t="shared" si="42"/>
        <v>0</v>
      </c>
    </row>
    <row r="107" spans="1:36" s="30" customFormat="1" ht="15">
      <c r="A107" s="28">
        <v>110</v>
      </c>
      <c r="B107" s="28"/>
      <c r="C107" s="28"/>
      <c r="D107" s="28"/>
      <c r="E107" s="28"/>
      <c r="F107" s="28"/>
      <c r="G107" s="28"/>
      <c r="H107" s="28"/>
      <c r="I107" s="28"/>
      <c r="J107" s="27"/>
      <c r="K107" s="28"/>
      <c r="L107" s="28"/>
      <c r="M107" s="28"/>
      <c r="N107" s="27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7"/>
      <c r="AA107" s="100">
        <f>SUM(LARGE(AB107:AK107,{1,2,3,4,5,6}))</f>
        <v>0</v>
      </c>
      <c r="AB107" s="30">
        <f t="shared" si="34"/>
        <v>0</v>
      </c>
      <c r="AC107" s="30">
        <f t="shared" si="35"/>
        <v>0</v>
      </c>
      <c r="AD107" s="30">
        <f t="shared" si="36"/>
        <v>0</v>
      </c>
      <c r="AE107" s="30">
        <f t="shared" si="37"/>
        <v>0</v>
      </c>
      <c r="AF107" s="30">
        <f t="shared" si="38"/>
        <v>0</v>
      </c>
      <c r="AG107" s="30">
        <f t="shared" si="39"/>
        <v>0</v>
      </c>
      <c r="AH107" s="30">
        <f t="shared" si="40"/>
        <v>0</v>
      </c>
      <c r="AI107" s="30">
        <f t="shared" si="41"/>
        <v>0</v>
      </c>
      <c r="AJ107" s="30">
        <f t="shared" si="42"/>
        <v>0</v>
      </c>
    </row>
    <row r="108" spans="1:36" s="30" customFormat="1" ht="15">
      <c r="A108" s="28">
        <v>111</v>
      </c>
      <c r="B108" s="28"/>
      <c r="C108" s="28"/>
      <c r="D108" s="28"/>
      <c r="E108" s="28"/>
      <c r="F108" s="28"/>
      <c r="G108" s="28"/>
      <c r="H108" s="28"/>
      <c r="I108" s="28"/>
      <c r="J108" s="27"/>
      <c r="K108" s="28"/>
      <c r="L108" s="28"/>
      <c r="M108" s="28"/>
      <c r="N108" s="2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7"/>
      <c r="AA108" s="100">
        <f>SUM(LARGE(AB108:AK108,{1,2,3,4,5,6}))</f>
        <v>0</v>
      </c>
      <c r="AB108" s="30">
        <f t="shared" si="34"/>
        <v>0</v>
      </c>
      <c r="AC108" s="30">
        <f t="shared" si="35"/>
        <v>0</v>
      </c>
      <c r="AD108" s="30">
        <f t="shared" si="36"/>
        <v>0</v>
      </c>
      <c r="AE108" s="30">
        <f t="shared" si="37"/>
        <v>0</v>
      </c>
      <c r="AF108" s="30">
        <f t="shared" si="38"/>
        <v>0</v>
      </c>
      <c r="AG108" s="30">
        <f t="shared" si="39"/>
        <v>0</v>
      </c>
      <c r="AH108" s="30">
        <f t="shared" si="40"/>
        <v>0</v>
      </c>
      <c r="AI108" s="30">
        <f t="shared" si="41"/>
        <v>0</v>
      </c>
      <c r="AJ108" s="30">
        <f t="shared" si="42"/>
        <v>0</v>
      </c>
    </row>
    <row r="109" spans="1:36" s="30" customFormat="1" ht="15">
      <c r="A109" s="28">
        <v>112</v>
      </c>
      <c r="B109" s="28"/>
      <c r="C109" s="28"/>
      <c r="D109" s="28"/>
      <c r="E109" s="28"/>
      <c r="F109" s="28"/>
      <c r="G109" s="28"/>
      <c r="H109" s="28"/>
      <c r="I109" s="28"/>
      <c r="J109" s="27"/>
      <c r="K109" s="28"/>
      <c r="L109" s="28"/>
      <c r="M109" s="28"/>
      <c r="N109" s="2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7"/>
      <c r="AA109" s="100">
        <f>SUM(LARGE(AB109:AK109,{1,2,3,4,5,6}))</f>
        <v>0</v>
      </c>
      <c r="AB109" s="30">
        <f t="shared" si="34"/>
        <v>0</v>
      </c>
      <c r="AC109" s="30">
        <f t="shared" si="35"/>
        <v>0</v>
      </c>
      <c r="AD109" s="30">
        <f t="shared" si="36"/>
        <v>0</v>
      </c>
      <c r="AE109" s="30">
        <f t="shared" si="37"/>
        <v>0</v>
      </c>
      <c r="AF109" s="30">
        <f t="shared" si="38"/>
        <v>0</v>
      </c>
      <c r="AG109" s="30">
        <f t="shared" si="39"/>
        <v>0</v>
      </c>
      <c r="AH109" s="30">
        <f t="shared" si="40"/>
        <v>0</v>
      </c>
      <c r="AI109" s="30">
        <f t="shared" si="41"/>
        <v>0</v>
      </c>
      <c r="AJ109" s="30">
        <f t="shared" si="42"/>
        <v>0</v>
      </c>
    </row>
    <row r="110" spans="1:36" s="30" customFormat="1" ht="15">
      <c r="A110" s="28">
        <v>113</v>
      </c>
      <c r="B110" s="28"/>
      <c r="C110" s="28"/>
      <c r="D110" s="28"/>
      <c r="E110" s="28"/>
      <c r="F110" s="28"/>
      <c r="G110" s="28"/>
      <c r="H110" s="28"/>
      <c r="I110" s="28"/>
      <c r="J110" s="27"/>
      <c r="K110" s="28"/>
      <c r="L110" s="28"/>
      <c r="M110" s="28"/>
      <c r="N110" s="2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7"/>
      <c r="AA110" s="100">
        <f>SUM(LARGE(AB110:AK110,{1,2,3,4,5,6}))</f>
        <v>0</v>
      </c>
      <c r="AB110" s="30">
        <f t="shared" si="34"/>
        <v>0</v>
      </c>
      <c r="AC110" s="30">
        <f t="shared" si="35"/>
        <v>0</v>
      </c>
      <c r="AD110" s="30">
        <f t="shared" si="36"/>
        <v>0</v>
      </c>
      <c r="AE110" s="30">
        <f t="shared" si="37"/>
        <v>0</v>
      </c>
      <c r="AF110" s="30">
        <f t="shared" si="38"/>
        <v>0</v>
      </c>
      <c r="AG110" s="30">
        <f t="shared" si="39"/>
        <v>0</v>
      </c>
      <c r="AH110" s="30">
        <f t="shared" si="40"/>
        <v>0</v>
      </c>
      <c r="AI110" s="30">
        <f t="shared" si="41"/>
        <v>0</v>
      </c>
      <c r="AJ110" s="30">
        <f t="shared" si="42"/>
        <v>0</v>
      </c>
    </row>
    <row r="111" spans="1:36" s="30" customFormat="1" ht="15">
      <c r="A111" s="28">
        <v>114</v>
      </c>
      <c r="B111" s="28"/>
      <c r="C111" s="28"/>
      <c r="D111" s="28"/>
      <c r="E111" s="28"/>
      <c r="F111" s="28"/>
      <c r="G111" s="28"/>
      <c r="H111" s="28"/>
      <c r="I111" s="28"/>
      <c r="J111" s="27"/>
      <c r="K111" s="28"/>
      <c r="L111" s="28"/>
      <c r="M111" s="28"/>
      <c r="N111" s="2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7"/>
      <c r="AA111" s="100">
        <f>SUM(LARGE(AB111:AK111,{1,2,3,4,5,6}))</f>
        <v>0</v>
      </c>
      <c r="AB111" s="30">
        <f t="shared" si="34"/>
        <v>0</v>
      </c>
      <c r="AC111" s="30">
        <f t="shared" si="35"/>
        <v>0</v>
      </c>
      <c r="AD111" s="30">
        <f t="shared" si="36"/>
        <v>0</v>
      </c>
      <c r="AE111" s="30">
        <f t="shared" si="37"/>
        <v>0</v>
      </c>
      <c r="AF111" s="30">
        <f t="shared" si="38"/>
        <v>0</v>
      </c>
      <c r="AG111" s="30">
        <f t="shared" si="39"/>
        <v>0</v>
      </c>
      <c r="AH111" s="30">
        <f t="shared" si="40"/>
        <v>0</v>
      </c>
      <c r="AI111" s="30">
        <f t="shared" si="41"/>
        <v>0</v>
      </c>
      <c r="AJ111" s="30">
        <f t="shared" si="42"/>
        <v>0</v>
      </c>
    </row>
    <row r="112" spans="1:36" s="30" customFormat="1" ht="15">
      <c r="A112" s="28">
        <v>115</v>
      </c>
      <c r="B112" s="28"/>
      <c r="C112" s="28"/>
      <c r="D112" s="28"/>
      <c r="E112" s="28"/>
      <c r="F112" s="28"/>
      <c r="G112" s="28"/>
      <c r="H112" s="28"/>
      <c r="I112" s="28"/>
      <c r="J112" s="27"/>
      <c r="K112" s="28"/>
      <c r="L112" s="28"/>
      <c r="M112" s="28"/>
      <c r="N112" s="2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7"/>
      <c r="AA112" s="100">
        <f>SUM(LARGE(AB112:AK112,{1,2,3,4,5,6}))</f>
        <v>0</v>
      </c>
      <c r="AB112" s="30">
        <f t="shared" si="34"/>
        <v>0</v>
      </c>
      <c r="AC112" s="30">
        <f t="shared" si="35"/>
        <v>0</v>
      </c>
      <c r="AD112" s="30">
        <f t="shared" si="36"/>
        <v>0</v>
      </c>
      <c r="AE112" s="30">
        <f t="shared" si="37"/>
        <v>0</v>
      </c>
      <c r="AF112" s="30">
        <f t="shared" si="38"/>
        <v>0</v>
      </c>
      <c r="AG112" s="30">
        <f t="shared" si="39"/>
        <v>0</v>
      </c>
      <c r="AH112" s="30">
        <f t="shared" si="40"/>
        <v>0</v>
      </c>
      <c r="AI112" s="30">
        <f t="shared" si="41"/>
        <v>0</v>
      </c>
      <c r="AJ112" s="30">
        <f t="shared" si="42"/>
        <v>0</v>
      </c>
    </row>
    <row r="113" spans="1:36" s="30" customFormat="1" ht="15">
      <c r="A113" s="28">
        <v>116</v>
      </c>
      <c r="B113" s="28"/>
      <c r="C113" s="25"/>
      <c r="D113" s="28"/>
      <c r="E113" s="28"/>
      <c r="F113" s="28"/>
      <c r="G113" s="28"/>
      <c r="H113" s="28"/>
      <c r="I113" s="28"/>
      <c r="J113" s="27"/>
      <c r="K113" s="28"/>
      <c r="L113" s="28"/>
      <c r="M113" s="28"/>
      <c r="N113" s="27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7"/>
      <c r="AA113" s="100">
        <f>SUM(LARGE(AB113:AK113,{1,2,3,4,5,6}))</f>
        <v>0</v>
      </c>
      <c r="AB113" s="30">
        <f t="shared" si="34"/>
        <v>0</v>
      </c>
      <c r="AC113" s="30">
        <f t="shared" si="35"/>
        <v>0</v>
      </c>
      <c r="AD113" s="30">
        <f t="shared" si="36"/>
        <v>0</v>
      </c>
      <c r="AE113" s="30">
        <f t="shared" si="37"/>
        <v>0</v>
      </c>
      <c r="AF113" s="30">
        <f t="shared" si="38"/>
        <v>0</v>
      </c>
      <c r="AG113" s="30">
        <f t="shared" si="39"/>
        <v>0</v>
      </c>
      <c r="AH113" s="30">
        <f t="shared" si="40"/>
        <v>0</v>
      </c>
      <c r="AI113" s="30">
        <f t="shared" si="41"/>
        <v>0</v>
      </c>
      <c r="AJ113" s="30">
        <f t="shared" si="42"/>
        <v>0</v>
      </c>
    </row>
    <row r="114" spans="1:36" s="30" customFormat="1" ht="15">
      <c r="A114" s="28">
        <v>117</v>
      </c>
      <c r="B114" s="28"/>
      <c r="C114" s="28"/>
      <c r="D114" s="28"/>
      <c r="E114" s="28"/>
      <c r="F114" s="28"/>
      <c r="G114" s="28"/>
      <c r="H114" s="28"/>
      <c r="I114" s="28"/>
      <c r="J114" s="27"/>
      <c r="K114" s="28"/>
      <c r="L114" s="28"/>
      <c r="M114" s="28"/>
      <c r="N114" s="27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7"/>
      <c r="AA114" s="100">
        <f>SUM(LARGE(AB114:AK114,{1,2,3,4,5,6}))</f>
        <v>0</v>
      </c>
      <c r="AB114" s="30">
        <f t="shared" si="34"/>
        <v>0</v>
      </c>
      <c r="AC114" s="30">
        <f t="shared" si="35"/>
        <v>0</v>
      </c>
      <c r="AD114" s="30">
        <f t="shared" si="36"/>
        <v>0</v>
      </c>
      <c r="AE114" s="30">
        <f t="shared" si="37"/>
        <v>0</v>
      </c>
      <c r="AF114" s="30">
        <f t="shared" si="38"/>
        <v>0</v>
      </c>
      <c r="AG114" s="30">
        <f t="shared" si="39"/>
        <v>0</v>
      </c>
      <c r="AH114" s="30">
        <f t="shared" si="40"/>
        <v>0</v>
      </c>
      <c r="AI114" s="30">
        <f t="shared" si="41"/>
        <v>0</v>
      </c>
      <c r="AJ114" s="30">
        <f t="shared" si="42"/>
        <v>0</v>
      </c>
    </row>
    <row r="115" spans="1:36" s="30" customFormat="1" ht="15">
      <c r="A115" s="28"/>
      <c r="B115" s="28"/>
      <c r="C115" s="28"/>
      <c r="D115" s="28"/>
      <c r="E115" s="28"/>
      <c r="F115" s="28"/>
      <c r="G115" s="28"/>
      <c r="H115" s="28"/>
      <c r="I115" s="28"/>
      <c r="J115" s="27"/>
      <c r="K115" s="28"/>
      <c r="L115" s="28"/>
      <c r="M115" s="28"/>
      <c r="N115" s="27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7">
        <f>SUM(K115:Y115)</f>
        <v>0</v>
      </c>
      <c r="AA115" s="100">
        <f>SUM(LARGE(AB115:AK115,{1,2,3,4,5,6}))</f>
        <v>0</v>
      </c>
      <c r="AB115" s="30">
        <f t="shared" si="34"/>
        <v>0</v>
      </c>
      <c r="AC115" s="30">
        <f t="shared" si="35"/>
        <v>0</v>
      </c>
      <c r="AD115" s="30">
        <f t="shared" si="36"/>
        <v>0</v>
      </c>
      <c r="AE115" s="30">
        <f t="shared" si="37"/>
        <v>0</v>
      </c>
      <c r="AF115" s="30">
        <f t="shared" si="38"/>
        <v>0</v>
      </c>
      <c r="AG115" s="30">
        <f t="shared" si="39"/>
        <v>0</v>
      </c>
      <c r="AH115" s="30">
        <f t="shared" si="40"/>
        <v>0</v>
      </c>
      <c r="AI115" s="30">
        <f t="shared" si="41"/>
        <v>0</v>
      </c>
      <c r="AJ115" s="30">
        <f t="shared" si="42"/>
        <v>0</v>
      </c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8"/>
  <sheetViews>
    <sheetView zoomScale="80" zoomScaleNormal="80" zoomScalePageLayoutView="0" workbookViewId="0" topLeftCell="A1">
      <pane ySplit="1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25" customWidth="1"/>
    <col min="2" max="2" width="18.28125" style="25" customWidth="1"/>
    <col min="3" max="3" width="25.421875" style="25" customWidth="1"/>
    <col min="4" max="4" width="6.7109375" style="25" hidden="1" customWidth="1"/>
    <col min="5" max="5" width="18.57421875" style="25" customWidth="1"/>
    <col min="6" max="6" width="14.57421875" style="25" customWidth="1"/>
    <col min="7" max="7" width="9.28125" style="25" customWidth="1"/>
    <col min="8" max="8" width="10.8515625" style="25" customWidth="1"/>
    <col min="9" max="9" width="9.28125" style="25" customWidth="1"/>
    <col min="10" max="10" width="10.8515625" style="35" customWidth="1"/>
    <col min="11" max="11" width="9.140625" style="25" customWidth="1"/>
    <col min="12" max="12" width="10.28125" style="25" customWidth="1"/>
    <col min="13" max="13" width="4.8515625" style="25" customWidth="1"/>
    <col min="14" max="14" width="9.8515625" style="35" customWidth="1"/>
    <col min="15" max="15" width="5.421875" style="25" customWidth="1"/>
    <col min="16" max="16" width="11.140625" style="25" customWidth="1"/>
    <col min="17" max="17" width="4.8515625" style="25" customWidth="1"/>
    <col min="18" max="18" width="6.421875" style="25" customWidth="1"/>
    <col min="19" max="20" width="9.140625" style="25" customWidth="1"/>
    <col min="21" max="21" width="11.421875" style="25" customWidth="1"/>
    <col min="22" max="24" width="9.140625" style="25" customWidth="1"/>
    <col min="25" max="25" width="11.421875" style="25" customWidth="1"/>
    <col min="26" max="26" width="9.140625" style="35" customWidth="1"/>
    <col min="27" max="16384" width="9.140625" style="25" customWidth="1"/>
  </cols>
  <sheetData>
    <row r="1" spans="1:25" ht="30">
      <c r="A1" s="25" t="s">
        <v>2</v>
      </c>
      <c r="B1" s="37"/>
      <c r="C1" s="37"/>
      <c r="D1" s="37" t="s">
        <v>1</v>
      </c>
      <c r="E1" s="37" t="s">
        <v>5</v>
      </c>
      <c r="F1" s="37" t="s">
        <v>97</v>
      </c>
      <c r="G1" s="37" t="s">
        <v>0</v>
      </c>
      <c r="H1" s="171" t="s">
        <v>28</v>
      </c>
      <c r="I1" s="172" t="s">
        <v>6</v>
      </c>
      <c r="J1" s="37" t="s">
        <v>4</v>
      </c>
      <c r="K1" s="67" t="s">
        <v>3</v>
      </c>
      <c r="L1" s="102" t="s">
        <v>31</v>
      </c>
      <c r="M1" s="35" t="s">
        <v>19</v>
      </c>
      <c r="N1" s="102" t="s">
        <v>398</v>
      </c>
      <c r="O1" s="35" t="s">
        <v>9</v>
      </c>
      <c r="P1" s="258" t="s">
        <v>618</v>
      </c>
      <c r="Q1" s="63" t="s">
        <v>10</v>
      </c>
      <c r="R1" s="35" t="s">
        <v>11</v>
      </c>
      <c r="S1" s="35" t="s">
        <v>23</v>
      </c>
      <c r="T1" s="67" t="s">
        <v>1130</v>
      </c>
      <c r="U1" s="102" t="s">
        <v>1032</v>
      </c>
      <c r="V1" s="35" t="s">
        <v>7</v>
      </c>
      <c r="W1" s="35" t="s">
        <v>22</v>
      </c>
      <c r="X1" s="35" t="s">
        <v>8</v>
      </c>
      <c r="Y1" s="102" t="s">
        <v>1080</v>
      </c>
    </row>
    <row r="2" spans="1:25" ht="15">
      <c r="A2" s="68"/>
      <c r="B2" s="25" t="s">
        <v>17</v>
      </c>
      <c r="F2" s="25" t="s">
        <v>98</v>
      </c>
      <c r="G2" s="25">
        <v>24</v>
      </c>
      <c r="J2" s="38" t="s">
        <v>13</v>
      </c>
      <c r="K2" s="25">
        <v>24</v>
      </c>
      <c r="L2" s="25">
        <f>COUNT(L4:L1098)</f>
        <v>15</v>
      </c>
      <c r="M2" s="25">
        <f>COUNT(M11:M1098)</f>
        <v>0</v>
      </c>
      <c r="N2" s="25">
        <f>COUNT(N4:N1098)</f>
        <v>24</v>
      </c>
      <c r="O2" s="25">
        <f>COUNT(O11:O1098)</f>
        <v>0</v>
      </c>
      <c r="P2" s="25">
        <f>COUNT(P4:P1098)</f>
        <v>23</v>
      </c>
      <c r="R2" s="25">
        <f aca="true" t="shared" si="0" ref="R2:W2">COUNT(R11:R1098)</f>
        <v>0</v>
      </c>
      <c r="S2" s="25">
        <f t="shared" si="0"/>
        <v>0</v>
      </c>
      <c r="T2" s="25">
        <f>COUNT(T4:T1098)</f>
        <v>3</v>
      </c>
      <c r="U2" s="25">
        <f>COUNT(U4:U1098)</f>
        <v>21</v>
      </c>
      <c r="V2" s="25">
        <f t="shared" si="0"/>
        <v>0</v>
      </c>
      <c r="W2" s="25">
        <f t="shared" si="0"/>
        <v>0</v>
      </c>
      <c r="X2" s="25">
        <f>COUNT(X11:X1073)</f>
        <v>0</v>
      </c>
      <c r="Y2" s="25">
        <f>COUNT(Y4:Y1098)</f>
        <v>10</v>
      </c>
    </row>
    <row r="3" spans="7:25" ht="35.25" customHeight="1">
      <c r="G3" s="25" t="s">
        <v>38</v>
      </c>
      <c r="J3" s="38" t="s">
        <v>12</v>
      </c>
      <c r="K3" s="173">
        <v>1</v>
      </c>
      <c r="L3" s="173">
        <v>4</v>
      </c>
      <c r="M3" s="25" t="s">
        <v>38</v>
      </c>
      <c r="N3" s="174">
        <v>2</v>
      </c>
      <c r="O3" s="25" t="s">
        <v>38</v>
      </c>
      <c r="P3" s="173">
        <v>3</v>
      </c>
      <c r="Q3" s="25">
        <v>8</v>
      </c>
      <c r="R3" s="25">
        <v>12</v>
      </c>
      <c r="S3" s="25">
        <v>14</v>
      </c>
      <c r="T3" s="173">
        <v>7</v>
      </c>
      <c r="U3" s="173">
        <v>5</v>
      </c>
      <c r="V3" s="25">
        <v>10</v>
      </c>
      <c r="W3" s="25">
        <v>11</v>
      </c>
      <c r="X3" s="25">
        <v>13</v>
      </c>
      <c r="Y3" s="173">
        <v>6</v>
      </c>
    </row>
    <row r="4" spans="1:36" s="28" customFormat="1" ht="15">
      <c r="A4" s="28">
        <v>1</v>
      </c>
      <c r="B4" s="28" t="s">
        <v>484</v>
      </c>
      <c r="C4" s="28" t="s">
        <v>485</v>
      </c>
      <c r="F4" s="249" t="s">
        <v>646</v>
      </c>
      <c r="G4" s="28">
        <v>6</v>
      </c>
      <c r="H4" s="28">
        <v>6</v>
      </c>
      <c r="I4" s="390">
        <v>6</v>
      </c>
      <c r="J4" s="99">
        <v>5942.869</v>
      </c>
      <c r="K4" s="99"/>
      <c r="L4" s="327">
        <v>960.223</v>
      </c>
      <c r="M4" s="99"/>
      <c r="N4" s="222">
        <v>1000</v>
      </c>
      <c r="O4" s="99"/>
      <c r="P4" s="251">
        <v>1000</v>
      </c>
      <c r="Q4" s="99"/>
      <c r="R4" s="99"/>
      <c r="S4" s="99"/>
      <c r="T4" s="391">
        <v>1000</v>
      </c>
      <c r="U4" s="362">
        <v>982.646</v>
      </c>
      <c r="V4" s="99"/>
      <c r="W4" s="99"/>
      <c r="X4" s="99"/>
      <c r="Y4" s="222">
        <v>1000</v>
      </c>
      <c r="Z4" s="99"/>
      <c r="AA4" s="99">
        <f>SUM(LARGE(AB4:AK4,{1,2,3,4,5,6}))</f>
        <v>5942.869</v>
      </c>
      <c r="AB4" s="99">
        <f aca="true" t="shared" si="1" ref="AB4:AB12">+IF(COUNT($K4:$S4)&gt;0,LARGE($K4:$S4,1),0)</f>
        <v>1000</v>
      </c>
      <c r="AC4" s="99">
        <f aca="true" t="shared" si="2" ref="AC4:AC12">+IF(COUNT($K4:$S4)&gt;1,LARGE($K4:$S4,2),0)</f>
        <v>1000</v>
      </c>
      <c r="AD4" s="99">
        <f aca="true" t="shared" si="3" ref="AD4:AD12">+IF(COUNT($K4:$S4)&gt;2,LARGE($K4:$S4,3),0)</f>
        <v>960.223</v>
      </c>
      <c r="AE4" s="99">
        <f aca="true" t="shared" si="4" ref="AE4:AE35">+IF(COUNT($T4:$Y4)&gt;0,LARGE($T4:$Y4,1),0)</f>
        <v>1000</v>
      </c>
      <c r="AF4" s="99">
        <f aca="true" t="shared" si="5" ref="AF4:AF35">+IF(COUNT($T4:$Y4)&gt;1,LARGE($T4:$Y4,2),0)</f>
        <v>1000</v>
      </c>
      <c r="AG4" s="99">
        <f aca="true" t="shared" si="6" ref="AG4:AG35">+IF(COUNT($T4:$Y4)&gt;2,LARGE($T4:$Y4,3),0)</f>
        <v>982.646</v>
      </c>
      <c r="AH4" s="99">
        <f aca="true" t="shared" si="7" ref="AH4:AH35">+IF(COUNT($T4:$Y4)&gt;3,LARGE($T4:$Y4,4),0)</f>
        <v>0</v>
      </c>
      <c r="AI4" s="99">
        <f aca="true" t="shared" si="8" ref="AI4:AI35">+IF(COUNT($T4:$Y4)&gt;4,LARGE($T4:$Y4,5),0)</f>
        <v>0</v>
      </c>
      <c r="AJ4" s="99">
        <f aca="true" t="shared" si="9" ref="AJ4:AJ35">+IF(COUNT($T4:$Y4)&gt;5,LARGE($T4:$Y4,6),0)</f>
        <v>0</v>
      </c>
    </row>
    <row r="5" spans="1:36" s="28" customFormat="1" ht="15">
      <c r="A5" s="28">
        <v>2</v>
      </c>
      <c r="B5" s="48" t="s">
        <v>284</v>
      </c>
      <c r="C5" s="28" t="s">
        <v>54</v>
      </c>
      <c r="E5" s="48" t="s">
        <v>49</v>
      </c>
      <c r="F5" s="190" t="s">
        <v>100</v>
      </c>
      <c r="G5" s="28">
        <v>7</v>
      </c>
      <c r="H5" s="28">
        <v>7</v>
      </c>
      <c r="I5" s="390">
        <v>6</v>
      </c>
      <c r="J5" s="99">
        <v>5938.463</v>
      </c>
      <c r="K5" s="193">
        <v>1000</v>
      </c>
      <c r="L5" s="327">
        <v>987.725</v>
      </c>
      <c r="M5" s="99"/>
      <c r="N5" s="222">
        <v>979.702</v>
      </c>
      <c r="O5" s="99"/>
      <c r="P5" s="99">
        <v>954.819</v>
      </c>
      <c r="Q5" s="99"/>
      <c r="R5" s="99"/>
      <c r="S5" s="99"/>
      <c r="T5" s="391">
        <v>989.809</v>
      </c>
      <c r="U5" s="362">
        <v>981.227</v>
      </c>
      <c r="V5" s="99"/>
      <c r="W5" s="99"/>
      <c r="X5" s="99"/>
      <c r="Y5" s="222">
        <v>1000</v>
      </c>
      <c r="Z5" s="99"/>
      <c r="AA5" s="99">
        <f>SUM(LARGE(AB5:AK5,{1,2,3,4,5,6}))</f>
        <v>5938.463000000001</v>
      </c>
      <c r="AB5" s="99">
        <f t="shared" si="1"/>
        <v>1000</v>
      </c>
      <c r="AC5" s="99">
        <f t="shared" si="2"/>
        <v>987.725</v>
      </c>
      <c r="AD5" s="99">
        <f t="shared" si="3"/>
        <v>979.702</v>
      </c>
      <c r="AE5" s="99">
        <f t="shared" si="4"/>
        <v>1000</v>
      </c>
      <c r="AF5" s="99">
        <f t="shared" si="5"/>
        <v>989.809</v>
      </c>
      <c r="AG5" s="99">
        <f t="shared" si="6"/>
        <v>981.227</v>
      </c>
      <c r="AH5" s="99">
        <f t="shared" si="7"/>
        <v>0</v>
      </c>
      <c r="AI5" s="99">
        <f t="shared" si="8"/>
        <v>0</v>
      </c>
      <c r="AJ5" s="99">
        <f t="shared" si="9"/>
        <v>0</v>
      </c>
    </row>
    <row r="6" spans="1:36" s="28" customFormat="1" ht="15">
      <c r="A6" s="28">
        <v>3</v>
      </c>
      <c r="B6" s="48" t="s">
        <v>287</v>
      </c>
      <c r="C6" s="28" t="s">
        <v>33</v>
      </c>
      <c r="E6" s="48" t="s">
        <v>41</v>
      </c>
      <c r="F6" s="351" t="s">
        <v>101</v>
      </c>
      <c r="G6" s="28">
        <v>5</v>
      </c>
      <c r="H6" s="28">
        <v>5</v>
      </c>
      <c r="I6" s="28">
        <v>5</v>
      </c>
      <c r="J6" s="99">
        <v>4820.585</v>
      </c>
      <c r="K6" s="193">
        <v>943</v>
      </c>
      <c r="L6" s="327">
        <v>1000</v>
      </c>
      <c r="M6" s="99"/>
      <c r="N6" s="99"/>
      <c r="O6" s="99"/>
      <c r="P6" s="251">
        <v>894.217</v>
      </c>
      <c r="Q6" s="99"/>
      <c r="R6" s="99"/>
      <c r="S6" s="99"/>
      <c r="T6" s="99"/>
      <c r="U6" s="362">
        <v>1000</v>
      </c>
      <c r="V6" s="99"/>
      <c r="W6" s="99"/>
      <c r="X6" s="99"/>
      <c r="Y6" s="222">
        <v>983.368</v>
      </c>
      <c r="Z6" s="99"/>
      <c r="AA6" s="99">
        <f>SUM(LARGE(AB6:AK6,{1,2,3,4,5,6}))</f>
        <v>4820.585</v>
      </c>
      <c r="AB6" s="99">
        <f t="shared" si="1"/>
        <v>1000</v>
      </c>
      <c r="AC6" s="99">
        <f t="shared" si="2"/>
        <v>943</v>
      </c>
      <c r="AD6" s="99">
        <f t="shared" si="3"/>
        <v>894.217</v>
      </c>
      <c r="AE6" s="99">
        <f t="shared" si="4"/>
        <v>1000</v>
      </c>
      <c r="AF6" s="99">
        <f t="shared" si="5"/>
        <v>983.368</v>
      </c>
      <c r="AG6" s="99">
        <f t="shared" si="6"/>
        <v>0</v>
      </c>
      <c r="AH6" s="99">
        <f t="shared" si="7"/>
        <v>0</v>
      </c>
      <c r="AI6" s="99">
        <f t="shared" si="8"/>
        <v>0</v>
      </c>
      <c r="AJ6" s="99">
        <f t="shared" si="9"/>
        <v>0</v>
      </c>
    </row>
    <row r="7" spans="1:36" s="28" customFormat="1" ht="15">
      <c r="A7" s="28">
        <v>4</v>
      </c>
      <c r="B7" s="48" t="s">
        <v>287</v>
      </c>
      <c r="C7" s="28" t="s">
        <v>288</v>
      </c>
      <c r="E7" s="48" t="s">
        <v>163</v>
      </c>
      <c r="F7" s="249" t="s">
        <v>648</v>
      </c>
      <c r="G7" s="28">
        <v>6</v>
      </c>
      <c r="H7" s="28">
        <v>6</v>
      </c>
      <c r="I7" s="28">
        <v>5</v>
      </c>
      <c r="J7" s="99">
        <v>4694.42</v>
      </c>
      <c r="K7" s="193">
        <v>960</v>
      </c>
      <c r="L7" s="327">
        <v>925.613</v>
      </c>
      <c r="M7" s="99"/>
      <c r="N7" s="99">
        <v>914.141</v>
      </c>
      <c r="O7" s="99"/>
      <c r="P7" s="251">
        <v>939.259</v>
      </c>
      <c r="Q7" s="99"/>
      <c r="R7" s="99"/>
      <c r="S7" s="99"/>
      <c r="T7" s="99"/>
      <c r="U7" s="362">
        <v>945.72</v>
      </c>
      <c r="V7" s="99"/>
      <c r="W7" s="99"/>
      <c r="X7" s="99"/>
      <c r="Y7" s="222">
        <v>923.828</v>
      </c>
      <c r="Z7" s="99"/>
      <c r="AA7" s="99">
        <f>SUM(LARGE(AB7:AK7,{1,2,3,4,5,6}))</f>
        <v>4694.42</v>
      </c>
      <c r="AB7" s="99">
        <f t="shared" si="1"/>
        <v>960</v>
      </c>
      <c r="AC7" s="99">
        <f t="shared" si="2"/>
        <v>939.259</v>
      </c>
      <c r="AD7" s="99">
        <f t="shared" si="3"/>
        <v>925.613</v>
      </c>
      <c r="AE7" s="99">
        <f t="shared" si="4"/>
        <v>945.72</v>
      </c>
      <c r="AF7" s="99">
        <f t="shared" si="5"/>
        <v>923.828</v>
      </c>
      <c r="AG7" s="99">
        <f t="shared" si="6"/>
        <v>0</v>
      </c>
      <c r="AH7" s="99">
        <f t="shared" si="7"/>
        <v>0</v>
      </c>
      <c r="AI7" s="99">
        <f t="shared" si="8"/>
        <v>0</v>
      </c>
      <c r="AJ7" s="99">
        <f t="shared" si="9"/>
        <v>0</v>
      </c>
    </row>
    <row r="8" spans="1:36" s="28" customFormat="1" ht="15">
      <c r="A8" s="28">
        <v>5</v>
      </c>
      <c r="B8" s="28" t="s">
        <v>487</v>
      </c>
      <c r="C8" s="28" t="s">
        <v>488</v>
      </c>
      <c r="E8" s="28" t="s">
        <v>489</v>
      </c>
      <c r="F8" s="333" t="s">
        <v>936</v>
      </c>
      <c r="G8" s="28">
        <v>4</v>
      </c>
      <c r="H8" s="28">
        <v>4</v>
      </c>
      <c r="I8" s="28">
        <v>4</v>
      </c>
      <c r="J8" s="99">
        <v>3794.4</v>
      </c>
      <c r="K8" s="99"/>
      <c r="L8" s="327">
        <v>922.078</v>
      </c>
      <c r="M8" s="99"/>
      <c r="N8" s="222">
        <v>979.702</v>
      </c>
      <c r="O8" s="99"/>
      <c r="P8" s="99"/>
      <c r="Q8" s="99"/>
      <c r="R8" s="99"/>
      <c r="S8" s="99"/>
      <c r="T8" s="99"/>
      <c r="U8" s="362">
        <v>959.068</v>
      </c>
      <c r="V8" s="99"/>
      <c r="W8" s="99"/>
      <c r="X8" s="99"/>
      <c r="Y8" s="222">
        <v>933.552</v>
      </c>
      <c r="Z8" s="99"/>
      <c r="AA8" s="99">
        <f>SUM(LARGE(AB8:AK8,{1,2,3,4,5,6}))</f>
        <v>3794.4</v>
      </c>
      <c r="AB8" s="99">
        <f t="shared" si="1"/>
        <v>979.702</v>
      </c>
      <c r="AC8" s="99">
        <f t="shared" si="2"/>
        <v>922.078</v>
      </c>
      <c r="AD8" s="99">
        <f t="shared" si="3"/>
        <v>0</v>
      </c>
      <c r="AE8" s="99">
        <f t="shared" si="4"/>
        <v>959.068</v>
      </c>
      <c r="AF8" s="99">
        <f t="shared" si="5"/>
        <v>933.552</v>
      </c>
      <c r="AG8" s="99">
        <f t="shared" si="6"/>
        <v>0</v>
      </c>
      <c r="AH8" s="99">
        <f t="shared" si="7"/>
        <v>0</v>
      </c>
      <c r="AI8" s="99">
        <f t="shared" si="8"/>
        <v>0</v>
      </c>
      <c r="AJ8" s="99">
        <f t="shared" si="9"/>
        <v>0</v>
      </c>
    </row>
    <row r="9" spans="1:36" s="28" customFormat="1" ht="15">
      <c r="A9" s="28">
        <v>6</v>
      </c>
      <c r="B9" s="28" t="s">
        <v>486</v>
      </c>
      <c r="C9" s="28" t="s">
        <v>423</v>
      </c>
      <c r="E9" s="28" t="s">
        <v>415</v>
      </c>
      <c r="F9" s="335" t="s">
        <v>647</v>
      </c>
      <c r="G9" s="28">
        <v>4</v>
      </c>
      <c r="H9" s="28">
        <v>4</v>
      </c>
      <c r="I9" s="28">
        <v>4</v>
      </c>
      <c r="J9" s="99">
        <v>3763.106</v>
      </c>
      <c r="K9" s="99"/>
      <c r="L9" s="99"/>
      <c r="M9" s="99"/>
      <c r="N9" s="222">
        <v>985.034</v>
      </c>
      <c r="O9" s="99"/>
      <c r="P9" s="251">
        <v>943.452</v>
      </c>
      <c r="Q9" s="99"/>
      <c r="R9" s="99"/>
      <c r="S9" s="99"/>
      <c r="T9" s="99"/>
      <c r="U9" s="362">
        <v>935.95</v>
      </c>
      <c r="V9" s="99"/>
      <c r="W9" s="99"/>
      <c r="X9" s="99"/>
      <c r="Y9" s="222">
        <v>898.67</v>
      </c>
      <c r="Z9" s="99"/>
      <c r="AA9" s="99">
        <f>SUM(LARGE(AB9:AK9,{1,2,3,4,5,6}))</f>
        <v>3763.1059999999998</v>
      </c>
      <c r="AB9" s="99">
        <f t="shared" si="1"/>
        <v>985.034</v>
      </c>
      <c r="AC9" s="99">
        <f t="shared" si="2"/>
        <v>943.452</v>
      </c>
      <c r="AD9" s="99">
        <f t="shared" si="3"/>
        <v>0</v>
      </c>
      <c r="AE9" s="99">
        <f t="shared" si="4"/>
        <v>935.95</v>
      </c>
      <c r="AF9" s="99">
        <f t="shared" si="5"/>
        <v>898.67</v>
      </c>
      <c r="AG9" s="99">
        <f t="shared" si="6"/>
        <v>0</v>
      </c>
      <c r="AH9" s="99">
        <f t="shared" si="7"/>
        <v>0</v>
      </c>
      <c r="AI9" s="99">
        <f t="shared" si="8"/>
        <v>0</v>
      </c>
      <c r="AJ9" s="99">
        <f t="shared" si="9"/>
        <v>0</v>
      </c>
    </row>
    <row r="10" spans="1:36" s="28" customFormat="1" ht="15">
      <c r="A10" s="28">
        <v>7</v>
      </c>
      <c r="B10" s="48" t="s">
        <v>291</v>
      </c>
      <c r="C10" s="28" t="s">
        <v>292</v>
      </c>
      <c r="E10" s="48" t="s">
        <v>183</v>
      </c>
      <c r="F10" s="250" t="s">
        <v>649</v>
      </c>
      <c r="G10" s="28">
        <v>4</v>
      </c>
      <c r="H10" s="28">
        <v>4</v>
      </c>
      <c r="I10" s="28">
        <v>4</v>
      </c>
      <c r="J10" s="99">
        <v>3757.194</v>
      </c>
      <c r="K10" s="193">
        <v>934</v>
      </c>
      <c r="L10" s="99"/>
      <c r="M10" s="99"/>
      <c r="N10" s="222">
        <v>994.505</v>
      </c>
      <c r="O10" s="99"/>
      <c r="P10" s="251">
        <v>933.726</v>
      </c>
      <c r="Q10" s="99"/>
      <c r="R10" s="99"/>
      <c r="S10" s="99"/>
      <c r="T10" s="391">
        <v>894.963</v>
      </c>
      <c r="U10" s="99"/>
      <c r="V10" s="99"/>
      <c r="W10" s="99"/>
      <c r="X10" s="99"/>
      <c r="Y10" s="99"/>
      <c r="Z10" s="99"/>
      <c r="AA10" s="99">
        <f>SUM(LARGE(AB10:AK10,{1,2,3,4,5,6}))</f>
        <v>3757.1940000000004</v>
      </c>
      <c r="AB10" s="99">
        <f t="shared" si="1"/>
        <v>994.505</v>
      </c>
      <c r="AC10" s="99">
        <f t="shared" si="2"/>
        <v>934</v>
      </c>
      <c r="AD10" s="99">
        <f t="shared" si="3"/>
        <v>933.726</v>
      </c>
      <c r="AE10" s="99">
        <f t="shared" si="4"/>
        <v>894.963</v>
      </c>
      <c r="AF10" s="99">
        <f t="shared" si="5"/>
        <v>0</v>
      </c>
      <c r="AG10" s="99">
        <f t="shared" si="6"/>
        <v>0</v>
      </c>
      <c r="AH10" s="99">
        <f t="shared" si="7"/>
        <v>0</v>
      </c>
      <c r="AI10" s="99">
        <f t="shared" si="8"/>
        <v>0</v>
      </c>
      <c r="AJ10" s="99">
        <f t="shared" si="9"/>
        <v>0</v>
      </c>
    </row>
    <row r="11" spans="1:36" s="28" customFormat="1" ht="15">
      <c r="A11" s="28">
        <v>8</v>
      </c>
      <c r="B11" s="48" t="s">
        <v>289</v>
      </c>
      <c r="C11" s="28" t="s">
        <v>290</v>
      </c>
      <c r="E11" s="48" t="s">
        <v>41</v>
      </c>
      <c r="F11" s="190" t="s">
        <v>103</v>
      </c>
      <c r="G11" s="28">
        <v>5</v>
      </c>
      <c r="H11" s="28">
        <v>5</v>
      </c>
      <c r="I11" s="28">
        <v>4</v>
      </c>
      <c r="J11" s="99">
        <v>3693.174</v>
      </c>
      <c r="K11" s="193">
        <v>948</v>
      </c>
      <c r="L11" s="327">
        <v>893.412</v>
      </c>
      <c r="M11" s="99"/>
      <c r="N11" s="222">
        <v>916.456</v>
      </c>
      <c r="O11" s="99"/>
      <c r="P11" s="99">
        <v>884.239</v>
      </c>
      <c r="Q11" s="99"/>
      <c r="R11" s="99"/>
      <c r="S11" s="99"/>
      <c r="T11" s="99"/>
      <c r="U11" s="362">
        <v>935.306</v>
      </c>
      <c r="V11" s="99"/>
      <c r="W11" s="99"/>
      <c r="X11" s="99"/>
      <c r="Y11" s="99"/>
      <c r="Z11" s="99"/>
      <c r="AA11" s="99">
        <f>SUM(LARGE(AB11:AK11,{1,2,3,4,5,6}))</f>
        <v>3693.174</v>
      </c>
      <c r="AB11" s="99">
        <f t="shared" si="1"/>
        <v>948</v>
      </c>
      <c r="AC11" s="99">
        <f t="shared" si="2"/>
        <v>916.456</v>
      </c>
      <c r="AD11" s="99">
        <f t="shared" si="3"/>
        <v>893.412</v>
      </c>
      <c r="AE11" s="99">
        <f t="shared" si="4"/>
        <v>935.306</v>
      </c>
      <c r="AF11" s="99">
        <f t="shared" si="5"/>
        <v>0</v>
      </c>
      <c r="AG11" s="99">
        <f t="shared" si="6"/>
        <v>0</v>
      </c>
      <c r="AH11" s="99">
        <f t="shared" si="7"/>
        <v>0</v>
      </c>
      <c r="AI11" s="99">
        <f t="shared" si="8"/>
        <v>0</v>
      </c>
      <c r="AJ11" s="99">
        <f t="shared" si="9"/>
        <v>0</v>
      </c>
    </row>
    <row r="12" spans="1:36" s="28" customFormat="1" ht="15">
      <c r="A12" s="28">
        <v>9</v>
      </c>
      <c r="B12" s="48" t="s">
        <v>312</v>
      </c>
      <c r="C12" s="28" t="s">
        <v>279</v>
      </c>
      <c r="E12" s="48" t="s">
        <v>310</v>
      </c>
      <c r="F12" s="177"/>
      <c r="G12" s="28">
        <v>4</v>
      </c>
      <c r="H12" s="28">
        <v>4</v>
      </c>
      <c r="I12" s="28">
        <v>4</v>
      </c>
      <c r="J12" s="99">
        <v>3671.136</v>
      </c>
      <c r="K12" s="193">
        <v>930</v>
      </c>
      <c r="L12" s="327">
        <v>945.925</v>
      </c>
      <c r="M12" s="99"/>
      <c r="N12" s="99"/>
      <c r="O12" s="99"/>
      <c r="P12" s="99"/>
      <c r="Q12" s="99"/>
      <c r="R12" s="99"/>
      <c r="S12" s="99"/>
      <c r="T12" s="99"/>
      <c r="U12" s="362">
        <v>921.981</v>
      </c>
      <c r="V12" s="99"/>
      <c r="W12" s="99"/>
      <c r="X12" s="99"/>
      <c r="Y12" s="222">
        <v>873.23</v>
      </c>
      <c r="Z12" s="99"/>
      <c r="AA12" s="99">
        <f>SUM(LARGE(AB12:AK12,{1,2,3,4,5,6}))</f>
        <v>3671.136</v>
      </c>
      <c r="AB12" s="99">
        <f t="shared" si="1"/>
        <v>945.925</v>
      </c>
      <c r="AC12" s="99">
        <f t="shared" si="2"/>
        <v>930</v>
      </c>
      <c r="AD12" s="99">
        <f t="shared" si="3"/>
        <v>0</v>
      </c>
      <c r="AE12" s="99">
        <f t="shared" si="4"/>
        <v>921.981</v>
      </c>
      <c r="AF12" s="99">
        <f t="shared" si="5"/>
        <v>873.23</v>
      </c>
      <c r="AG12" s="99">
        <f t="shared" si="6"/>
        <v>0</v>
      </c>
      <c r="AH12" s="99">
        <f t="shared" si="7"/>
        <v>0</v>
      </c>
      <c r="AI12" s="99">
        <f t="shared" si="8"/>
        <v>0</v>
      </c>
      <c r="AJ12" s="99">
        <f t="shared" si="9"/>
        <v>0</v>
      </c>
    </row>
    <row r="13" spans="1:36" s="28" customFormat="1" ht="15">
      <c r="A13" s="28">
        <v>10</v>
      </c>
      <c r="B13" s="28" t="s">
        <v>495</v>
      </c>
      <c r="C13" s="28" t="s">
        <v>459</v>
      </c>
      <c r="E13" s="28" t="s">
        <v>496</v>
      </c>
      <c r="F13" s="336" t="s">
        <v>937</v>
      </c>
      <c r="G13" s="28">
        <v>4</v>
      </c>
      <c r="H13" s="28">
        <v>4</v>
      </c>
      <c r="I13" s="28">
        <v>4</v>
      </c>
      <c r="J13" s="99">
        <v>3497.658</v>
      </c>
      <c r="K13" s="99"/>
      <c r="L13" s="327">
        <v>851.199</v>
      </c>
      <c r="M13" s="99"/>
      <c r="N13" s="222">
        <v>893.827</v>
      </c>
      <c r="O13" s="99"/>
      <c r="P13" s="99"/>
      <c r="Q13" s="99"/>
      <c r="R13" s="99"/>
      <c r="S13" s="99"/>
      <c r="T13" s="99"/>
      <c r="U13" s="362">
        <v>873.995</v>
      </c>
      <c r="V13" s="99"/>
      <c r="W13" s="99"/>
      <c r="X13" s="99"/>
      <c r="Y13" s="222">
        <v>878.637</v>
      </c>
      <c r="Z13" s="99"/>
      <c r="AA13" s="99">
        <f>SUM(LARGE(AB13:AK13,{1,2,3,4,5,6}))</f>
        <v>3497.658</v>
      </c>
      <c r="AB13" s="99">
        <f>+IF(COUNT($L13:$S13)&gt;0,LARGE($L13:$S13,1),0)</f>
        <v>893.827</v>
      </c>
      <c r="AC13" s="99">
        <f>+IF(COUNT($L13:$S13)&gt;1,LARGE($L13:$S13,2),0)</f>
        <v>851.199</v>
      </c>
      <c r="AD13" s="99">
        <f>+IF(COUNT($L13:$S13)&gt;2,LARGE($L13:$S13,3),0)</f>
        <v>0</v>
      </c>
      <c r="AE13" s="99">
        <f t="shared" si="4"/>
        <v>878.637</v>
      </c>
      <c r="AF13" s="99">
        <f t="shared" si="5"/>
        <v>873.995</v>
      </c>
      <c r="AG13" s="99">
        <f t="shared" si="6"/>
        <v>0</v>
      </c>
      <c r="AH13" s="99">
        <f t="shared" si="7"/>
        <v>0</v>
      </c>
      <c r="AI13" s="99">
        <f t="shared" si="8"/>
        <v>0</v>
      </c>
      <c r="AJ13" s="99">
        <f t="shared" si="9"/>
        <v>0</v>
      </c>
    </row>
    <row r="14" spans="1:36" s="28" customFormat="1" ht="15">
      <c r="A14" s="28">
        <v>11</v>
      </c>
      <c r="B14" s="48" t="s">
        <v>297</v>
      </c>
      <c r="C14" s="28" t="s">
        <v>151</v>
      </c>
      <c r="E14" s="48" t="s">
        <v>126</v>
      </c>
      <c r="F14" s="333" t="s">
        <v>938</v>
      </c>
      <c r="G14" s="28">
        <v>4</v>
      </c>
      <c r="H14" s="28">
        <v>4</v>
      </c>
      <c r="I14" s="28">
        <v>4</v>
      </c>
      <c r="J14" s="99">
        <v>3485.216</v>
      </c>
      <c r="K14" s="193">
        <v>908</v>
      </c>
      <c r="L14" s="327">
        <v>840.529</v>
      </c>
      <c r="M14" s="99"/>
      <c r="N14" s="222">
        <v>916.456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222">
        <v>820.231</v>
      </c>
      <c r="Z14" s="99"/>
      <c r="AA14" s="99">
        <f>SUM(LARGE(AB14:AK14,{1,2,3,4,5,6}))</f>
        <v>3485.2160000000003</v>
      </c>
      <c r="AB14" s="99">
        <f>+IF(COUNT($K14:$S14)&gt;0,LARGE($K14:$S14,1),0)</f>
        <v>916.456</v>
      </c>
      <c r="AC14" s="99">
        <f>+IF(COUNT($K14:$S14)&gt;1,LARGE($K14:$S14,2),0)</f>
        <v>908</v>
      </c>
      <c r="AD14" s="99">
        <f>+IF(COUNT($K14:$S14)&gt;2,LARGE($K14:$S14,3),0)</f>
        <v>840.529</v>
      </c>
      <c r="AE14" s="99">
        <f t="shared" si="4"/>
        <v>820.231</v>
      </c>
      <c r="AF14" s="99">
        <f t="shared" si="5"/>
        <v>0</v>
      </c>
      <c r="AG14" s="99">
        <f t="shared" si="6"/>
        <v>0</v>
      </c>
      <c r="AH14" s="99">
        <f t="shared" si="7"/>
        <v>0</v>
      </c>
      <c r="AI14" s="99">
        <f t="shared" si="8"/>
        <v>0</v>
      </c>
      <c r="AJ14" s="99">
        <f t="shared" si="9"/>
        <v>0</v>
      </c>
    </row>
    <row r="15" spans="1:36" s="28" customFormat="1" ht="15">
      <c r="A15" s="28">
        <v>12</v>
      </c>
      <c r="B15" s="48" t="s">
        <v>296</v>
      </c>
      <c r="C15" s="28" t="s">
        <v>311</v>
      </c>
      <c r="E15" s="48" t="s">
        <v>183</v>
      </c>
      <c r="F15" s="234"/>
      <c r="G15" s="28">
        <v>3</v>
      </c>
      <c r="H15" s="28">
        <v>3</v>
      </c>
      <c r="I15" s="28">
        <v>3</v>
      </c>
      <c r="J15" s="99">
        <v>2732.141</v>
      </c>
      <c r="K15" s="193">
        <v>918</v>
      </c>
      <c r="L15" s="99"/>
      <c r="M15" s="99"/>
      <c r="N15" s="222">
        <v>914.141</v>
      </c>
      <c r="O15" s="99"/>
      <c r="P15" s="99"/>
      <c r="Q15" s="99"/>
      <c r="R15" s="99"/>
      <c r="S15" s="99"/>
      <c r="T15" s="99"/>
      <c r="U15" s="362">
        <v>900</v>
      </c>
      <c r="V15" s="99"/>
      <c r="W15" s="99"/>
      <c r="X15" s="99"/>
      <c r="Y15" s="99"/>
      <c r="Z15" s="99"/>
      <c r="AA15" s="99">
        <f>SUM(LARGE(AB15:AK15,{1,2,3,4,5,6}))</f>
        <v>2732.141</v>
      </c>
      <c r="AB15" s="99">
        <f>+IF(COUNT($K15:$S15)&gt;0,LARGE($K15:$S15,1),0)</f>
        <v>918</v>
      </c>
      <c r="AC15" s="99">
        <f>+IF(COUNT($K15:$S15)&gt;1,LARGE($K15:$S15,2),0)</f>
        <v>914.141</v>
      </c>
      <c r="AD15" s="99">
        <f>+IF(COUNT($K15:$S15)&gt;2,LARGE($K15:$S15,3),0)</f>
        <v>0</v>
      </c>
      <c r="AE15" s="99">
        <f t="shared" si="4"/>
        <v>900</v>
      </c>
      <c r="AF15" s="99">
        <f t="shared" si="5"/>
        <v>0</v>
      </c>
      <c r="AG15" s="99">
        <f t="shared" si="6"/>
        <v>0</v>
      </c>
      <c r="AH15" s="99">
        <f t="shared" si="7"/>
        <v>0</v>
      </c>
      <c r="AI15" s="99">
        <f t="shared" si="8"/>
        <v>0</v>
      </c>
      <c r="AJ15" s="99">
        <f t="shared" si="9"/>
        <v>0</v>
      </c>
    </row>
    <row r="16" spans="1:36" s="28" customFormat="1" ht="15">
      <c r="A16" s="28">
        <v>13</v>
      </c>
      <c r="B16" s="28" t="s">
        <v>652</v>
      </c>
      <c r="C16" s="28" t="s">
        <v>653</v>
      </c>
      <c r="E16" s="28" t="s">
        <v>654</v>
      </c>
      <c r="G16" s="28">
        <v>3</v>
      </c>
      <c r="H16" s="28">
        <v>3</v>
      </c>
      <c r="I16" s="28">
        <v>3</v>
      </c>
      <c r="J16" s="99">
        <v>2632.272</v>
      </c>
      <c r="K16" s="99"/>
      <c r="L16" s="327">
        <v>884.897</v>
      </c>
      <c r="M16" s="99"/>
      <c r="N16" s="99"/>
      <c r="O16" s="99"/>
      <c r="P16" s="251">
        <v>863.76</v>
      </c>
      <c r="Q16" s="99"/>
      <c r="R16" s="99"/>
      <c r="S16" s="99"/>
      <c r="T16" s="99"/>
      <c r="U16" s="362">
        <v>883.615</v>
      </c>
      <c r="V16" s="99"/>
      <c r="W16" s="99"/>
      <c r="X16" s="99"/>
      <c r="Y16" s="99"/>
      <c r="Z16" s="99"/>
      <c r="AA16" s="99">
        <f>SUM(LARGE(AB16:AK16,{1,2,3,4,5,6}))</f>
        <v>2632.272</v>
      </c>
      <c r="AB16" s="99">
        <f>+IF(COUNT($L16:$S16)&gt;0,LARGE($L16:$S16,1),0)</f>
        <v>884.897</v>
      </c>
      <c r="AC16" s="99">
        <f>+IF(COUNT($L16:$S16)&gt;1,LARGE($L16:$S16,2),0)</f>
        <v>863.76</v>
      </c>
      <c r="AD16" s="99">
        <f>+IF(COUNT($L16:$S16)&gt;2,LARGE($L16:$S16,3),0)</f>
        <v>0</v>
      </c>
      <c r="AE16" s="99">
        <f t="shared" si="4"/>
        <v>883.615</v>
      </c>
      <c r="AF16" s="99">
        <f t="shared" si="5"/>
        <v>0</v>
      </c>
      <c r="AG16" s="99">
        <f t="shared" si="6"/>
        <v>0</v>
      </c>
      <c r="AH16" s="99">
        <f t="shared" si="7"/>
        <v>0</v>
      </c>
      <c r="AI16" s="99">
        <f t="shared" si="8"/>
        <v>0</v>
      </c>
      <c r="AJ16" s="99">
        <f t="shared" si="9"/>
        <v>0</v>
      </c>
    </row>
    <row r="17" spans="1:36" s="28" customFormat="1" ht="15">
      <c r="A17" s="28">
        <v>14</v>
      </c>
      <c r="B17" s="28" t="s">
        <v>660</v>
      </c>
      <c r="C17" s="28" t="s">
        <v>594</v>
      </c>
      <c r="E17" s="28" t="s">
        <v>654</v>
      </c>
      <c r="F17" s="249" t="s">
        <v>661</v>
      </c>
      <c r="G17" s="28">
        <v>3</v>
      </c>
      <c r="H17" s="28">
        <v>3</v>
      </c>
      <c r="I17" s="28">
        <v>3</v>
      </c>
      <c r="J17" s="99">
        <v>2610.379</v>
      </c>
      <c r="K17" s="99"/>
      <c r="L17" s="327">
        <v>913.702</v>
      </c>
      <c r="M17" s="99"/>
      <c r="N17" s="99"/>
      <c r="O17" s="99"/>
      <c r="P17" s="251">
        <v>795.483</v>
      </c>
      <c r="Q17" s="99"/>
      <c r="R17" s="99"/>
      <c r="S17" s="99"/>
      <c r="T17" s="99"/>
      <c r="U17" s="362">
        <v>901.194</v>
      </c>
      <c r="V17" s="99"/>
      <c r="W17" s="99"/>
      <c r="X17" s="99"/>
      <c r="Y17" s="99"/>
      <c r="Z17" s="99"/>
      <c r="AA17" s="99">
        <f>SUM(LARGE(AB17:AK17,{1,2,3,4,5,6}))</f>
        <v>2610.379</v>
      </c>
      <c r="AB17" s="99">
        <f>+IF(COUNT($L17:$S17)&gt;0,LARGE($L17:$S17,1),0)</f>
        <v>913.702</v>
      </c>
      <c r="AC17" s="99">
        <f>+IF(COUNT($L17:$S17)&gt;1,LARGE($L17:$S17,2),0)</f>
        <v>795.483</v>
      </c>
      <c r="AD17" s="99">
        <f>+IF(COUNT($L17:$S17)&gt;2,LARGE($L17:$S17,3),0)</f>
        <v>0</v>
      </c>
      <c r="AE17" s="99">
        <f t="shared" si="4"/>
        <v>901.194</v>
      </c>
      <c r="AF17" s="99">
        <f t="shared" si="5"/>
        <v>0</v>
      </c>
      <c r="AG17" s="99">
        <f t="shared" si="6"/>
        <v>0</v>
      </c>
      <c r="AH17" s="99">
        <f t="shared" si="7"/>
        <v>0</v>
      </c>
      <c r="AI17" s="99">
        <f t="shared" si="8"/>
        <v>0</v>
      </c>
      <c r="AJ17" s="99">
        <f t="shared" si="9"/>
        <v>0</v>
      </c>
    </row>
    <row r="18" spans="1:36" s="28" customFormat="1" ht="15">
      <c r="A18" s="28">
        <v>15</v>
      </c>
      <c r="B18" s="48" t="s">
        <v>303</v>
      </c>
      <c r="C18" s="28" t="s">
        <v>304</v>
      </c>
      <c r="E18" s="48" t="s">
        <v>283</v>
      </c>
      <c r="F18" s="177"/>
      <c r="G18" s="28">
        <v>3</v>
      </c>
      <c r="H18" s="28">
        <v>3</v>
      </c>
      <c r="I18" s="28">
        <v>3</v>
      </c>
      <c r="J18" s="99">
        <v>2583.721</v>
      </c>
      <c r="K18" s="193">
        <v>832</v>
      </c>
      <c r="L18" s="99"/>
      <c r="M18" s="99"/>
      <c r="N18" s="222">
        <v>868.106</v>
      </c>
      <c r="O18" s="99"/>
      <c r="P18" s="99"/>
      <c r="Q18" s="99"/>
      <c r="R18" s="99"/>
      <c r="S18" s="99"/>
      <c r="T18" s="99"/>
      <c r="U18" s="362">
        <v>883.615</v>
      </c>
      <c r="V18" s="99"/>
      <c r="W18" s="99"/>
      <c r="X18" s="99"/>
      <c r="Y18" s="99"/>
      <c r="Z18" s="99"/>
      <c r="AA18" s="99">
        <f>SUM(LARGE(AB18:AK18,{1,2,3,4,5,6}))</f>
        <v>2583.721</v>
      </c>
      <c r="AB18" s="99">
        <f>+IF(COUNT($K18:$S18)&gt;0,LARGE($K18:$S18,1),0)</f>
        <v>868.106</v>
      </c>
      <c r="AC18" s="99">
        <f>+IF(COUNT($K18:$S18)&gt;1,LARGE($K18:$S18,2),0)</f>
        <v>832</v>
      </c>
      <c r="AD18" s="99">
        <f>+IF(COUNT($K18:$S18)&gt;2,LARGE($K18:$S18,3),0)</f>
        <v>0</v>
      </c>
      <c r="AE18" s="99">
        <f t="shared" si="4"/>
        <v>883.615</v>
      </c>
      <c r="AF18" s="99">
        <f t="shared" si="5"/>
        <v>0</v>
      </c>
      <c r="AG18" s="99">
        <f t="shared" si="6"/>
        <v>0</v>
      </c>
      <c r="AH18" s="99">
        <f t="shared" si="7"/>
        <v>0</v>
      </c>
      <c r="AI18" s="99">
        <f t="shared" si="8"/>
        <v>0</v>
      </c>
      <c r="AJ18" s="99">
        <f t="shared" si="9"/>
        <v>0</v>
      </c>
    </row>
    <row r="19" spans="1:36" s="28" customFormat="1" ht="15">
      <c r="A19" s="28">
        <v>16</v>
      </c>
      <c r="B19" s="28" t="s">
        <v>504</v>
      </c>
      <c r="C19" s="28" t="s">
        <v>505</v>
      </c>
      <c r="E19" s="28" t="s">
        <v>506</v>
      </c>
      <c r="F19" s="82"/>
      <c r="G19" s="28">
        <v>3</v>
      </c>
      <c r="H19" s="28">
        <v>3</v>
      </c>
      <c r="I19" s="28">
        <v>3</v>
      </c>
      <c r="J19" s="99">
        <v>2311.308</v>
      </c>
      <c r="K19" s="99"/>
      <c r="L19" s="99"/>
      <c r="M19" s="99"/>
      <c r="N19" s="222">
        <v>792.123</v>
      </c>
      <c r="O19" s="99"/>
      <c r="P19" s="251">
        <v>736.351</v>
      </c>
      <c r="Q19" s="99"/>
      <c r="R19" s="99"/>
      <c r="S19" s="99"/>
      <c r="T19" s="99"/>
      <c r="U19" s="362">
        <v>782.834</v>
      </c>
      <c r="V19" s="99"/>
      <c r="W19" s="99"/>
      <c r="X19" s="99"/>
      <c r="Y19" s="99"/>
      <c r="Z19" s="99"/>
      <c r="AA19" s="99">
        <f>SUM(LARGE(AB19:AK19,{1,2,3,4,5,6}))</f>
        <v>2311.308</v>
      </c>
      <c r="AB19" s="99">
        <f>+IF(COUNT($L19:$S19)&gt;0,LARGE($L19:$S19,1),0)</f>
        <v>792.123</v>
      </c>
      <c r="AC19" s="99">
        <f>+IF(COUNT($L19:$S19)&gt;1,LARGE($L19:$S19,2),0)</f>
        <v>736.351</v>
      </c>
      <c r="AD19" s="99">
        <f>+IF(COUNT($L19:$S19)&gt;2,LARGE($L19:$S19,3),0)</f>
        <v>0</v>
      </c>
      <c r="AE19" s="99">
        <f t="shared" si="4"/>
        <v>782.834</v>
      </c>
      <c r="AF19" s="99">
        <f t="shared" si="5"/>
        <v>0</v>
      </c>
      <c r="AG19" s="99">
        <f t="shared" si="6"/>
        <v>0</v>
      </c>
      <c r="AH19" s="99">
        <f t="shared" si="7"/>
        <v>0</v>
      </c>
      <c r="AI19" s="99">
        <f t="shared" si="8"/>
        <v>0</v>
      </c>
      <c r="AJ19" s="99">
        <f t="shared" si="9"/>
        <v>0</v>
      </c>
    </row>
    <row r="20" spans="1:36" s="28" customFormat="1" ht="15">
      <c r="A20" s="28">
        <v>17</v>
      </c>
      <c r="B20" s="28" t="s">
        <v>455</v>
      </c>
      <c r="C20" s="28" t="s">
        <v>502</v>
      </c>
      <c r="E20" s="28" t="s">
        <v>503</v>
      </c>
      <c r="F20" s="333" t="s">
        <v>943</v>
      </c>
      <c r="G20" s="28">
        <v>3</v>
      </c>
      <c r="H20" s="28">
        <v>3</v>
      </c>
      <c r="I20" s="28">
        <v>3</v>
      </c>
      <c r="J20" s="99">
        <v>2161.225</v>
      </c>
      <c r="K20" s="99"/>
      <c r="L20" s="327">
        <v>718.025</v>
      </c>
      <c r="M20" s="99"/>
      <c r="N20" s="222">
        <v>734.28</v>
      </c>
      <c r="O20" s="99"/>
      <c r="P20" s="99"/>
      <c r="Q20" s="99"/>
      <c r="R20" s="99"/>
      <c r="S20" s="99"/>
      <c r="T20" s="99"/>
      <c r="U20" s="362">
        <v>708.92</v>
      </c>
      <c r="V20" s="99"/>
      <c r="W20" s="99"/>
      <c r="X20" s="99"/>
      <c r="Y20" s="99"/>
      <c r="Z20" s="99"/>
      <c r="AA20" s="99">
        <f>SUM(LARGE(AB20:AK20,{1,2,3,4,5,6}))</f>
        <v>2161.225</v>
      </c>
      <c r="AB20" s="99">
        <f>+IF(COUNT($L20:$S20)&gt;0,LARGE($L20:$S20,1),0)</f>
        <v>734.28</v>
      </c>
      <c r="AC20" s="99">
        <f>+IF(COUNT($L20:$S20)&gt;1,LARGE($L20:$S20,2),0)</f>
        <v>718.025</v>
      </c>
      <c r="AD20" s="99">
        <f>+IF(COUNT($L20:$S20)&gt;2,LARGE($L20:$S20,3),0)</f>
        <v>0</v>
      </c>
      <c r="AE20" s="99">
        <f t="shared" si="4"/>
        <v>708.92</v>
      </c>
      <c r="AF20" s="99">
        <f t="shared" si="5"/>
        <v>0</v>
      </c>
      <c r="AG20" s="99">
        <f t="shared" si="6"/>
        <v>0</v>
      </c>
      <c r="AH20" s="99">
        <f t="shared" si="7"/>
        <v>0</v>
      </c>
      <c r="AI20" s="99">
        <f t="shared" si="8"/>
        <v>0</v>
      </c>
      <c r="AJ20" s="99">
        <f t="shared" si="9"/>
        <v>0</v>
      </c>
    </row>
    <row r="21" spans="1:36" s="28" customFormat="1" ht="15">
      <c r="A21" s="28">
        <v>18</v>
      </c>
      <c r="B21" s="48" t="s">
        <v>285</v>
      </c>
      <c r="C21" s="28" t="s">
        <v>286</v>
      </c>
      <c r="E21" s="48" t="s">
        <v>282</v>
      </c>
      <c r="F21" s="192" t="s">
        <v>89</v>
      </c>
      <c r="G21" s="28">
        <v>2</v>
      </c>
      <c r="H21" s="28">
        <v>2</v>
      </c>
      <c r="I21" s="28">
        <v>2</v>
      </c>
      <c r="J21" s="99">
        <v>1968.505</v>
      </c>
      <c r="K21" s="193">
        <v>974</v>
      </c>
      <c r="L21" s="99"/>
      <c r="M21" s="99"/>
      <c r="N21" s="222">
        <v>994.505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>
        <f>SUM(LARGE(AB21:AK21,{1,2,3,4,5,6}))</f>
        <v>1968.505</v>
      </c>
      <c r="AB21" s="99">
        <f aca="true" t="shared" si="10" ref="AB21:AB27">+IF(COUNT($K21:$S21)&gt;0,LARGE($K21:$S21,1),0)</f>
        <v>994.505</v>
      </c>
      <c r="AC21" s="99">
        <f aca="true" t="shared" si="11" ref="AC21:AC27">+IF(COUNT($K21:$S21)&gt;1,LARGE($K21:$S21,2),0)</f>
        <v>974</v>
      </c>
      <c r="AD21" s="99">
        <f aca="true" t="shared" si="12" ref="AD21:AD27">+IF(COUNT($K21:$S21)&gt;2,LARGE($K21:$S21,3),0)</f>
        <v>0</v>
      </c>
      <c r="AE21" s="99">
        <f t="shared" si="4"/>
        <v>0</v>
      </c>
      <c r="AF21" s="99">
        <f t="shared" si="5"/>
        <v>0</v>
      </c>
      <c r="AG21" s="99">
        <f t="shared" si="6"/>
        <v>0</v>
      </c>
      <c r="AH21" s="99">
        <f t="shared" si="7"/>
        <v>0</v>
      </c>
      <c r="AI21" s="99">
        <f t="shared" si="8"/>
        <v>0</v>
      </c>
      <c r="AJ21" s="99">
        <f t="shared" si="9"/>
        <v>0</v>
      </c>
    </row>
    <row r="22" spans="1:36" s="28" customFormat="1" ht="15">
      <c r="A22" s="28">
        <v>19</v>
      </c>
      <c r="B22" s="28" t="s">
        <v>490</v>
      </c>
      <c r="C22" s="28" t="s">
        <v>491</v>
      </c>
      <c r="E22" s="28" t="s">
        <v>492</v>
      </c>
      <c r="F22" s="28" t="s">
        <v>159</v>
      </c>
      <c r="G22" s="28">
        <v>2</v>
      </c>
      <c r="H22" s="28">
        <v>2</v>
      </c>
      <c r="I22" s="28">
        <v>2</v>
      </c>
      <c r="J22" s="99">
        <v>1868.552</v>
      </c>
      <c r="K22" s="99"/>
      <c r="L22" s="99"/>
      <c r="M22" s="99"/>
      <c r="N22" s="222">
        <v>958.94</v>
      </c>
      <c r="O22" s="99"/>
      <c r="P22" s="251">
        <v>909.612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>
        <f>SUM(LARGE(AB22:AK22,{1,2,3,4,5,6}))</f>
        <v>1868.5520000000001</v>
      </c>
      <c r="AB22" s="99">
        <f t="shared" si="10"/>
        <v>958.94</v>
      </c>
      <c r="AC22" s="99">
        <f t="shared" si="11"/>
        <v>909.612</v>
      </c>
      <c r="AD22" s="99">
        <f t="shared" si="12"/>
        <v>0</v>
      </c>
      <c r="AE22" s="99">
        <f t="shared" si="4"/>
        <v>0</v>
      </c>
      <c r="AF22" s="99">
        <f t="shared" si="5"/>
        <v>0</v>
      </c>
      <c r="AG22" s="99">
        <f t="shared" si="6"/>
        <v>0</v>
      </c>
      <c r="AH22" s="99">
        <f t="shared" si="7"/>
        <v>0</v>
      </c>
      <c r="AI22" s="99">
        <f t="shared" si="8"/>
        <v>0</v>
      </c>
      <c r="AJ22" s="99">
        <f t="shared" si="9"/>
        <v>0</v>
      </c>
    </row>
    <row r="23" spans="1:36" s="28" customFormat="1" ht="15">
      <c r="A23" s="28">
        <v>20</v>
      </c>
      <c r="B23" s="28" t="s">
        <v>206</v>
      </c>
      <c r="C23" s="28" t="s">
        <v>431</v>
      </c>
      <c r="F23" s="69"/>
      <c r="G23" s="28">
        <v>2</v>
      </c>
      <c r="H23" s="28">
        <v>2</v>
      </c>
      <c r="I23" s="28">
        <v>2</v>
      </c>
      <c r="J23" s="99">
        <v>1814.76</v>
      </c>
      <c r="K23" s="99"/>
      <c r="L23" s="99"/>
      <c r="M23" s="99"/>
      <c r="N23" s="222">
        <v>941.482</v>
      </c>
      <c r="O23" s="99"/>
      <c r="P23" s="251">
        <v>873.278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>
        <f>SUM(LARGE(AB23:AK23,{1,2,3,4,5,6}))</f>
        <v>1814.76</v>
      </c>
      <c r="AB23" s="99">
        <f t="shared" si="10"/>
        <v>941.482</v>
      </c>
      <c r="AC23" s="99">
        <f t="shared" si="11"/>
        <v>873.278</v>
      </c>
      <c r="AD23" s="99">
        <f t="shared" si="12"/>
        <v>0</v>
      </c>
      <c r="AE23" s="99">
        <f t="shared" si="4"/>
        <v>0</v>
      </c>
      <c r="AF23" s="99">
        <f t="shared" si="5"/>
        <v>0</v>
      </c>
      <c r="AG23" s="99">
        <f t="shared" si="6"/>
        <v>0</v>
      </c>
      <c r="AH23" s="99">
        <f t="shared" si="7"/>
        <v>0</v>
      </c>
      <c r="AI23" s="99">
        <f t="shared" si="8"/>
        <v>0</v>
      </c>
      <c r="AJ23" s="99">
        <f t="shared" si="9"/>
        <v>0</v>
      </c>
    </row>
    <row r="24" spans="1:36" s="28" customFormat="1" ht="15">
      <c r="A24" s="28">
        <v>21</v>
      </c>
      <c r="B24" s="48" t="s">
        <v>295</v>
      </c>
      <c r="C24" s="28" t="s">
        <v>71</v>
      </c>
      <c r="E24" s="48" t="s">
        <v>44</v>
      </c>
      <c r="F24" s="253" t="s">
        <v>655</v>
      </c>
      <c r="G24" s="28">
        <v>2</v>
      </c>
      <c r="H24" s="28">
        <v>2</v>
      </c>
      <c r="I24" s="28">
        <v>2</v>
      </c>
      <c r="J24" s="99">
        <v>1744.958</v>
      </c>
      <c r="K24" s="193">
        <v>929</v>
      </c>
      <c r="L24" s="99"/>
      <c r="M24" s="99"/>
      <c r="N24" s="99"/>
      <c r="O24" s="99"/>
      <c r="P24" s="251">
        <v>815.958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>
        <f>SUM(LARGE(AB24:AK24,{1,2,3,4,5,6}))</f>
        <v>1744.958</v>
      </c>
      <c r="AB24" s="99">
        <f t="shared" si="10"/>
        <v>929</v>
      </c>
      <c r="AC24" s="99">
        <f t="shared" si="11"/>
        <v>815.958</v>
      </c>
      <c r="AD24" s="99">
        <f t="shared" si="12"/>
        <v>0</v>
      </c>
      <c r="AE24" s="99">
        <f t="shared" si="4"/>
        <v>0</v>
      </c>
      <c r="AF24" s="99">
        <f t="shared" si="5"/>
        <v>0</v>
      </c>
      <c r="AG24" s="99">
        <f t="shared" si="6"/>
        <v>0</v>
      </c>
      <c r="AH24" s="99">
        <f t="shared" si="7"/>
        <v>0</v>
      </c>
      <c r="AI24" s="99">
        <f t="shared" si="8"/>
        <v>0</v>
      </c>
      <c r="AJ24" s="99">
        <f t="shared" si="9"/>
        <v>0</v>
      </c>
    </row>
    <row r="25" spans="1:36" s="28" customFormat="1" ht="15">
      <c r="A25" s="28">
        <v>22</v>
      </c>
      <c r="B25" s="48" t="s">
        <v>67</v>
      </c>
      <c r="C25" s="28" t="s">
        <v>298</v>
      </c>
      <c r="E25" s="48" t="s">
        <v>49</v>
      </c>
      <c r="F25" s="177"/>
      <c r="G25" s="28">
        <v>2</v>
      </c>
      <c r="H25" s="28">
        <v>2</v>
      </c>
      <c r="I25" s="28">
        <v>2</v>
      </c>
      <c r="J25" s="99">
        <v>1740.396</v>
      </c>
      <c r="K25" s="193">
        <v>866</v>
      </c>
      <c r="L25" s="99"/>
      <c r="M25" s="99"/>
      <c r="N25" s="222">
        <v>874.396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>
        <f>SUM(LARGE(AB25:AK25,{1,2,3,4,5,6}))</f>
        <v>1740.396</v>
      </c>
      <c r="AB25" s="99">
        <f t="shared" si="10"/>
        <v>874.396</v>
      </c>
      <c r="AC25" s="99">
        <f t="shared" si="11"/>
        <v>866</v>
      </c>
      <c r="AD25" s="99">
        <f t="shared" si="12"/>
        <v>0</v>
      </c>
      <c r="AE25" s="99">
        <f t="shared" si="4"/>
        <v>0</v>
      </c>
      <c r="AF25" s="99">
        <f t="shared" si="5"/>
        <v>0</v>
      </c>
      <c r="AG25" s="99">
        <f t="shared" si="6"/>
        <v>0</v>
      </c>
      <c r="AH25" s="99">
        <f t="shared" si="7"/>
        <v>0</v>
      </c>
      <c r="AI25" s="99">
        <f t="shared" si="8"/>
        <v>0</v>
      </c>
      <c r="AJ25" s="99">
        <f t="shared" si="9"/>
        <v>0</v>
      </c>
    </row>
    <row r="26" spans="1:36" s="28" customFormat="1" ht="15">
      <c r="A26" s="28">
        <v>23</v>
      </c>
      <c r="B26" s="48" t="s">
        <v>299</v>
      </c>
      <c r="C26" s="28" t="s">
        <v>300</v>
      </c>
      <c r="E26" s="48"/>
      <c r="F26" s="177"/>
      <c r="G26" s="28">
        <v>2</v>
      </c>
      <c r="H26" s="28">
        <v>2</v>
      </c>
      <c r="I26" s="28">
        <v>2</v>
      </c>
      <c r="J26" s="99">
        <v>1728.12</v>
      </c>
      <c r="K26" s="193">
        <v>862</v>
      </c>
      <c r="L26" s="99"/>
      <c r="M26" s="99"/>
      <c r="N26" s="99"/>
      <c r="O26" s="99"/>
      <c r="P26" s="251">
        <v>866.12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>
        <f>SUM(LARGE(AB26:AK26,{1,2,3,4,5,6}))</f>
        <v>1728.12</v>
      </c>
      <c r="AB26" s="99">
        <f t="shared" si="10"/>
        <v>866.12</v>
      </c>
      <c r="AC26" s="99">
        <f t="shared" si="11"/>
        <v>862</v>
      </c>
      <c r="AD26" s="99">
        <f t="shared" si="12"/>
        <v>0</v>
      </c>
      <c r="AE26" s="99">
        <f t="shared" si="4"/>
        <v>0</v>
      </c>
      <c r="AF26" s="99">
        <f t="shared" si="5"/>
        <v>0</v>
      </c>
      <c r="AG26" s="99">
        <f t="shared" si="6"/>
        <v>0</v>
      </c>
      <c r="AH26" s="99">
        <f t="shared" si="7"/>
        <v>0</v>
      </c>
      <c r="AI26" s="99">
        <f t="shared" si="8"/>
        <v>0</v>
      </c>
      <c r="AJ26" s="99">
        <f t="shared" si="9"/>
        <v>0</v>
      </c>
    </row>
    <row r="27" spans="1:36" s="28" customFormat="1" ht="15">
      <c r="A27" s="28">
        <v>24</v>
      </c>
      <c r="B27" s="48" t="s">
        <v>305</v>
      </c>
      <c r="C27" s="28" t="s">
        <v>306</v>
      </c>
      <c r="E27" s="48" t="s">
        <v>158</v>
      </c>
      <c r="F27" s="250" t="s">
        <v>659</v>
      </c>
      <c r="G27" s="28">
        <v>3</v>
      </c>
      <c r="H27" s="28">
        <v>3</v>
      </c>
      <c r="I27" s="28">
        <v>3</v>
      </c>
      <c r="J27" s="99">
        <v>1678.962</v>
      </c>
      <c r="K27" s="193">
        <v>815</v>
      </c>
      <c r="L27" s="99"/>
      <c r="M27" s="99"/>
      <c r="N27" s="222">
        <v>863.962</v>
      </c>
      <c r="O27" s="99"/>
      <c r="P27" s="251">
        <v>809.706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>
        <f>SUM(LARGE(AB27:AK27,{1,2,3,4,5,6}))</f>
        <v>2488.668</v>
      </c>
      <c r="AB27" s="99">
        <f t="shared" si="10"/>
        <v>863.962</v>
      </c>
      <c r="AC27" s="99">
        <f t="shared" si="11"/>
        <v>815</v>
      </c>
      <c r="AD27" s="99">
        <f t="shared" si="12"/>
        <v>809.706</v>
      </c>
      <c r="AE27" s="99">
        <f t="shared" si="4"/>
        <v>0</v>
      </c>
      <c r="AF27" s="99">
        <f t="shared" si="5"/>
        <v>0</v>
      </c>
      <c r="AG27" s="99">
        <f t="shared" si="6"/>
        <v>0</v>
      </c>
      <c r="AH27" s="99">
        <f t="shared" si="7"/>
        <v>0</v>
      </c>
      <c r="AI27" s="99">
        <f t="shared" si="8"/>
        <v>0</v>
      </c>
      <c r="AJ27" s="99">
        <f t="shared" si="9"/>
        <v>0</v>
      </c>
    </row>
    <row r="28" spans="1:36" s="28" customFormat="1" ht="15">
      <c r="A28" s="28">
        <v>25</v>
      </c>
      <c r="B28" s="28" t="s">
        <v>587</v>
      </c>
      <c r="C28" s="28" t="s">
        <v>941</v>
      </c>
      <c r="E28" s="28" t="s">
        <v>687</v>
      </c>
      <c r="F28" s="333" t="s">
        <v>942</v>
      </c>
      <c r="G28" s="28">
        <v>2</v>
      </c>
      <c r="H28" s="28">
        <v>2</v>
      </c>
      <c r="I28" s="28">
        <v>2</v>
      </c>
      <c r="J28" s="99">
        <v>1506.167</v>
      </c>
      <c r="K28" s="99"/>
      <c r="L28" s="327">
        <v>758.642</v>
      </c>
      <c r="M28" s="99"/>
      <c r="N28" s="99"/>
      <c r="O28" s="99"/>
      <c r="P28" s="99"/>
      <c r="Q28" s="99"/>
      <c r="R28" s="99"/>
      <c r="S28" s="99"/>
      <c r="T28" s="99"/>
      <c r="U28" s="362">
        <v>747.525</v>
      </c>
      <c r="V28" s="99"/>
      <c r="W28" s="99"/>
      <c r="X28" s="99"/>
      <c r="Y28" s="99"/>
      <c r="Z28" s="99"/>
      <c r="AA28" s="99">
        <f>SUM(LARGE(AB28:AK28,{1,2,3,4,5,6}))</f>
        <v>1506.167</v>
      </c>
      <c r="AB28" s="99">
        <f>+IF(COUNT($L28:$S28)&gt;0,LARGE($L28:$S28,1),0)</f>
        <v>758.642</v>
      </c>
      <c r="AC28" s="99">
        <f>+IF(COUNT($L28:$S28)&gt;1,LARGE($L28:$S28,2),0)</f>
        <v>0</v>
      </c>
      <c r="AD28" s="99">
        <f>+IF(COUNT($L28:$S28)&gt;2,LARGE($L28:$S28,3),0)</f>
        <v>0</v>
      </c>
      <c r="AE28" s="99">
        <f t="shared" si="4"/>
        <v>747.525</v>
      </c>
      <c r="AF28" s="99">
        <f t="shared" si="5"/>
        <v>0</v>
      </c>
      <c r="AG28" s="99">
        <f t="shared" si="6"/>
        <v>0</v>
      </c>
      <c r="AH28" s="99">
        <f t="shared" si="7"/>
        <v>0</v>
      </c>
      <c r="AI28" s="99">
        <f t="shared" si="8"/>
        <v>0</v>
      </c>
      <c r="AJ28" s="99">
        <f t="shared" si="9"/>
        <v>0</v>
      </c>
    </row>
    <row r="29" spans="1:36" s="28" customFormat="1" ht="15">
      <c r="A29" s="28">
        <v>26</v>
      </c>
      <c r="B29" s="28" t="s">
        <v>939</v>
      </c>
      <c r="C29" s="28" t="s">
        <v>940</v>
      </c>
      <c r="E29" s="28" t="s">
        <v>687</v>
      </c>
      <c r="F29" s="368" t="s">
        <v>38</v>
      </c>
      <c r="G29" s="28">
        <v>2</v>
      </c>
      <c r="H29" s="28">
        <v>2</v>
      </c>
      <c r="I29" s="28">
        <v>2</v>
      </c>
      <c r="J29" s="99">
        <v>1501.78</v>
      </c>
      <c r="K29" s="99"/>
      <c r="L29" s="327">
        <v>776.206</v>
      </c>
      <c r="M29" s="99"/>
      <c r="N29" s="99"/>
      <c r="O29" s="99"/>
      <c r="P29" s="99"/>
      <c r="Q29" s="99"/>
      <c r="R29" s="99"/>
      <c r="S29" s="99"/>
      <c r="T29" s="99"/>
      <c r="U29" s="362">
        <v>725.574</v>
      </c>
      <c r="V29" s="99"/>
      <c r="W29" s="99"/>
      <c r="X29" s="99"/>
      <c r="Y29" s="99"/>
      <c r="Z29" s="99"/>
      <c r="AA29" s="99">
        <f>SUM(LARGE(AB29:AK29,{1,2,3,4,5,6}))</f>
        <v>1501.78</v>
      </c>
      <c r="AB29" s="99">
        <f>+IF(COUNT($L29:$S29)&gt;0,LARGE($L29:$S29,1),0)</f>
        <v>776.206</v>
      </c>
      <c r="AC29" s="99">
        <f>+IF(COUNT($L29:$S29)&gt;1,LARGE($L29:$S29,2),0)</f>
        <v>0</v>
      </c>
      <c r="AD29" s="99">
        <f>+IF(COUNT($L29:$S29)&gt;2,LARGE($L29:$S29,3),0)</f>
        <v>0</v>
      </c>
      <c r="AE29" s="99">
        <f t="shared" si="4"/>
        <v>725.574</v>
      </c>
      <c r="AF29" s="99">
        <f t="shared" si="5"/>
        <v>0</v>
      </c>
      <c r="AG29" s="99">
        <f t="shared" si="6"/>
        <v>0</v>
      </c>
      <c r="AH29" s="99">
        <f t="shared" si="7"/>
        <v>0</v>
      </c>
      <c r="AI29" s="99">
        <f t="shared" si="8"/>
        <v>0</v>
      </c>
      <c r="AJ29" s="99">
        <f t="shared" si="9"/>
        <v>0</v>
      </c>
    </row>
    <row r="30" spans="1:36" s="28" customFormat="1" ht="15">
      <c r="A30" s="28">
        <v>27</v>
      </c>
      <c r="B30" s="28" t="s">
        <v>665</v>
      </c>
      <c r="C30" s="28" t="s">
        <v>666</v>
      </c>
      <c r="E30" s="28" t="s">
        <v>667</v>
      </c>
      <c r="F30" s="337" t="s">
        <v>159</v>
      </c>
      <c r="G30" s="28">
        <v>2</v>
      </c>
      <c r="H30" s="28">
        <v>2</v>
      </c>
      <c r="I30" s="28">
        <v>2</v>
      </c>
      <c r="J30" s="99">
        <v>1430.895</v>
      </c>
      <c r="K30" s="99"/>
      <c r="L30" s="327">
        <v>769.79</v>
      </c>
      <c r="M30" s="99"/>
      <c r="N30" s="99"/>
      <c r="O30" s="99"/>
      <c r="P30" s="251">
        <v>661.105</v>
      </c>
      <c r="Q30" s="99"/>
      <c r="R30" s="99"/>
      <c r="S30" s="99"/>
      <c r="T30" s="99"/>
      <c r="U30" s="99"/>
      <c r="V30" s="99"/>
      <c r="W30" s="99"/>
      <c r="X30" s="99"/>
      <c r="Y30" s="99"/>
      <c r="Z30" s="101"/>
      <c r="AA30" s="99">
        <f>SUM(LARGE(AB30:AK30,{1,2,3,4,5,6}))</f>
        <v>1430.895</v>
      </c>
      <c r="AB30" s="99">
        <f>+IF(COUNT($L30:$S30)&gt;0,LARGE($L30:$S30,1),0)</f>
        <v>769.79</v>
      </c>
      <c r="AC30" s="99">
        <f>+IF(COUNT($L30:$S30)&gt;1,LARGE($L30:$S30,2),0)</f>
        <v>661.105</v>
      </c>
      <c r="AD30" s="99">
        <f>+IF(COUNT($L30:$S30)&gt;2,LARGE($L30:$S30,3),0)</f>
        <v>0</v>
      </c>
      <c r="AE30" s="99">
        <f t="shared" si="4"/>
        <v>0</v>
      </c>
      <c r="AF30" s="99">
        <f t="shared" si="5"/>
        <v>0</v>
      </c>
      <c r="AG30" s="99">
        <f t="shared" si="6"/>
        <v>0</v>
      </c>
      <c r="AH30" s="99">
        <f t="shared" si="7"/>
        <v>0</v>
      </c>
      <c r="AI30" s="99">
        <f t="shared" si="8"/>
        <v>0</v>
      </c>
      <c r="AJ30" s="99">
        <f t="shared" si="9"/>
        <v>0</v>
      </c>
    </row>
    <row r="31" spans="1:36" s="28" customFormat="1" ht="15">
      <c r="A31" s="28">
        <v>28</v>
      </c>
      <c r="B31" s="48" t="s">
        <v>309</v>
      </c>
      <c r="C31" s="28" t="s">
        <v>70</v>
      </c>
      <c r="E31" s="48" t="s">
        <v>125</v>
      </c>
      <c r="F31" s="235" t="s">
        <v>91</v>
      </c>
      <c r="G31" s="28">
        <v>2</v>
      </c>
      <c r="H31" s="28">
        <v>2</v>
      </c>
      <c r="I31" s="28">
        <v>2</v>
      </c>
      <c r="J31" s="99">
        <v>1341.958</v>
      </c>
      <c r="K31" s="193">
        <v>687</v>
      </c>
      <c r="L31" s="99"/>
      <c r="M31" s="99"/>
      <c r="N31" s="99"/>
      <c r="O31" s="99"/>
      <c r="P31" s="251">
        <v>654.958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>
        <f>SUM(LARGE(AB31:AK31,{1,2,3,4,5,6}))</f>
        <v>1341.958</v>
      </c>
      <c r="AB31" s="99">
        <f>+IF(COUNT($K31:$S31)&gt;0,LARGE($K31:$S31,1),0)</f>
        <v>687</v>
      </c>
      <c r="AC31" s="99">
        <f>+IF(COUNT($K31:$S31)&gt;1,LARGE($K31:$S31,2),0)</f>
        <v>654.958</v>
      </c>
      <c r="AD31" s="99">
        <f>+IF(COUNT($K31:$S31)&gt;2,LARGE($K31:$S31,3),0)</f>
        <v>0</v>
      </c>
      <c r="AE31" s="99">
        <f t="shared" si="4"/>
        <v>0</v>
      </c>
      <c r="AF31" s="99">
        <f t="shared" si="5"/>
        <v>0</v>
      </c>
      <c r="AG31" s="99">
        <f t="shared" si="6"/>
        <v>0</v>
      </c>
      <c r="AH31" s="99">
        <f t="shared" si="7"/>
        <v>0</v>
      </c>
      <c r="AI31" s="99">
        <f t="shared" si="8"/>
        <v>0</v>
      </c>
      <c r="AJ31" s="99">
        <f t="shared" si="9"/>
        <v>0</v>
      </c>
    </row>
    <row r="32" spans="1:36" s="28" customFormat="1" ht="15">
      <c r="A32" s="28">
        <v>29</v>
      </c>
      <c r="B32" s="28" t="s">
        <v>644</v>
      </c>
      <c r="C32" s="28" t="s">
        <v>645</v>
      </c>
      <c r="G32" s="28">
        <v>1</v>
      </c>
      <c r="H32" s="28">
        <v>1</v>
      </c>
      <c r="I32" s="28">
        <v>1</v>
      </c>
      <c r="J32" s="99">
        <v>1000</v>
      </c>
      <c r="K32" s="99"/>
      <c r="L32" s="99"/>
      <c r="M32" s="99"/>
      <c r="N32" s="99"/>
      <c r="O32" s="99"/>
      <c r="P32" s="251">
        <v>1000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>
        <f>SUM(LARGE(AB32:AK32,{1,2,3,4,5,6}))</f>
        <v>1000</v>
      </c>
      <c r="AB32" s="99">
        <f>+IF(COUNT($L32:$S32)&gt;0,LARGE($L32:$S32,1),0)</f>
        <v>1000</v>
      </c>
      <c r="AC32" s="99">
        <f>+IF(COUNT($L32:$S32)&gt;1,LARGE($L32:$S32,2),0)</f>
        <v>0</v>
      </c>
      <c r="AD32" s="99">
        <f>+IF(COUNT($L32:$S32)&gt;2,LARGE($L32:$S32,3),0)</f>
        <v>0</v>
      </c>
      <c r="AE32" s="99">
        <f t="shared" si="4"/>
        <v>0</v>
      </c>
      <c r="AF32" s="99">
        <f t="shared" si="5"/>
        <v>0</v>
      </c>
      <c r="AG32" s="99">
        <f t="shared" si="6"/>
        <v>0</v>
      </c>
      <c r="AH32" s="99">
        <f t="shared" si="7"/>
        <v>0</v>
      </c>
      <c r="AI32" s="99">
        <f t="shared" si="8"/>
        <v>0</v>
      </c>
      <c r="AJ32" s="99">
        <f t="shared" si="9"/>
        <v>0</v>
      </c>
    </row>
    <row r="33" spans="1:36" s="28" customFormat="1" ht="15">
      <c r="A33" s="28">
        <v>30</v>
      </c>
      <c r="B33" s="28" t="s">
        <v>1033</v>
      </c>
      <c r="C33" s="28" t="s">
        <v>1034</v>
      </c>
      <c r="E33" s="28" t="s">
        <v>1035</v>
      </c>
      <c r="F33" s="82" t="s">
        <v>38</v>
      </c>
      <c r="G33" s="28">
        <v>1</v>
      </c>
      <c r="H33" s="28">
        <v>1</v>
      </c>
      <c r="I33" s="28">
        <v>1</v>
      </c>
      <c r="J33" s="99">
        <v>999.265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362">
        <v>999.265</v>
      </c>
      <c r="V33" s="99"/>
      <c r="W33" s="99"/>
      <c r="X33" s="99"/>
      <c r="Y33" s="99"/>
      <c r="Z33" s="99"/>
      <c r="AA33" s="99">
        <f>SUM(LARGE(AB33:AK33,{1,2,3,4,5,6}))</f>
        <v>999.265</v>
      </c>
      <c r="AB33" s="99">
        <f>+IF(COUNT($L33:$S33)&gt;0,LARGE($L33:$S33,1),0)</f>
        <v>0</v>
      </c>
      <c r="AC33" s="99">
        <f>+IF(COUNT($L33:$S33)&gt;1,LARGE($L33:$S33,2),0)</f>
        <v>0</v>
      </c>
      <c r="AD33" s="99">
        <f>+IF(COUNT($L33:$S33)&gt;2,LARGE($L33:$S33,3),0)</f>
        <v>0</v>
      </c>
      <c r="AE33" s="99">
        <f t="shared" si="4"/>
        <v>999.265</v>
      </c>
      <c r="AF33" s="99">
        <f t="shared" si="5"/>
        <v>0</v>
      </c>
      <c r="AG33" s="99">
        <f t="shared" si="6"/>
        <v>0</v>
      </c>
      <c r="AH33" s="99">
        <f t="shared" si="7"/>
        <v>0</v>
      </c>
      <c r="AI33" s="99">
        <f t="shared" si="8"/>
        <v>0</v>
      </c>
      <c r="AJ33" s="99">
        <f t="shared" si="9"/>
        <v>0</v>
      </c>
    </row>
    <row r="34" spans="1:36" s="28" customFormat="1" ht="15">
      <c r="A34" s="28">
        <v>31</v>
      </c>
      <c r="B34" s="28" t="s">
        <v>1114</v>
      </c>
      <c r="C34" s="28" t="s">
        <v>689</v>
      </c>
      <c r="G34" s="28">
        <v>1</v>
      </c>
      <c r="H34" s="28">
        <v>1</v>
      </c>
      <c r="I34" s="28">
        <v>1</v>
      </c>
      <c r="J34" s="99">
        <v>949.799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222">
        <v>947.799</v>
      </c>
      <c r="Z34" s="99"/>
      <c r="AA34" s="99">
        <f>SUM(LARGE(AB34:AK34,{1,2,3,4,5,6}))</f>
        <v>947.799</v>
      </c>
      <c r="AB34" s="99">
        <f>+IF(COUNT($K34:$S34)&gt;0,LARGE($K34:$S34,1),0)</f>
        <v>0</v>
      </c>
      <c r="AC34" s="99">
        <f>+IF(COUNT($K34:$S34)&gt;1,LARGE($K34:$S34,2),0)</f>
        <v>0</v>
      </c>
      <c r="AD34" s="99">
        <f>+IF(COUNT($K34:$S34)&gt;2,LARGE($K34:$S34,3),0)</f>
        <v>0</v>
      </c>
      <c r="AE34" s="99">
        <f t="shared" si="4"/>
        <v>947.799</v>
      </c>
      <c r="AF34" s="99">
        <f t="shared" si="5"/>
        <v>0</v>
      </c>
      <c r="AG34" s="99">
        <f t="shared" si="6"/>
        <v>0</v>
      </c>
      <c r="AH34" s="99">
        <f t="shared" si="7"/>
        <v>0</v>
      </c>
      <c r="AI34" s="99">
        <f t="shared" si="8"/>
        <v>0</v>
      </c>
      <c r="AJ34" s="99">
        <f t="shared" si="9"/>
        <v>0</v>
      </c>
    </row>
    <row r="35" spans="1:36" s="28" customFormat="1" ht="15">
      <c r="A35" s="28">
        <v>32</v>
      </c>
      <c r="B35" s="48" t="s">
        <v>293</v>
      </c>
      <c r="C35" s="28" t="s">
        <v>294</v>
      </c>
      <c r="E35" s="48"/>
      <c r="F35" s="177"/>
      <c r="G35" s="28">
        <v>1</v>
      </c>
      <c r="H35" s="28">
        <v>1</v>
      </c>
      <c r="I35" s="28">
        <v>1</v>
      </c>
      <c r="J35" s="99">
        <v>932</v>
      </c>
      <c r="K35" s="193">
        <v>932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>
        <f>SUM(LARGE(AB35:AK35,{1,2,3,4,5,6}))</f>
        <v>932</v>
      </c>
      <c r="AB35" s="99">
        <f>+IF(COUNT($K35:$S35)&gt;0,LARGE($K35:$S35,1),0)</f>
        <v>932</v>
      </c>
      <c r="AC35" s="99">
        <f>+IF(COUNT($K35:$S35)&gt;1,LARGE($K35:$S35,2),0)</f>
        <v>0</v>
      </c>
      <c r="AD35" s="99">
        <f>+IF(COUNT($K35:$S35)&gt;2,LARGE($K35:$S35,3),0)</f>
        <v>0</v>
      </c>
      <c r="AE35" s="99">
        <f t="shared" si="4"/>
        <v>0</v>
      </c>
      <c r="AF35" s="99">
        <f t="shared" si="5"/>
        <v>0</v>
      </c>
      <c r="AG35" s="99">
        <f t="shared" si="6"/>
        <v>0</v>
      </c>
      <c r="AH35" s="99">
        <f t="shared" si="7"/>
        <v>0</v>
      </c>
      <c r="AI35" s="99">
        <f t="shared" si="8"/>
        <v>0</v>
      </c>
      <c r="AJ35" s="99">
        <f t="shared" si="9"/>
        <v>0</v>
      </c>
    </row>
    <row r="36" spans="1:36" s="28" customFormat="1" ht="15">
      <c r="A36" s="28">
        <v>33</v>
      </c>
      <c r="B36" s="48" t="s">
        <v>72</v>
      </c>
      <c r="C36" s="28" t="s">
        <v>73</v>
      </c>
      <c r="E36" s="48" t="s">
        <v>41</v>
      </c>
      <c r="F36" s="177"/>
      <c r="G36" s="28">
        <v>1</v>
      </c>
      <c r="H36" s="28">
        <v>1</v>
      </c>
      <c r="I36" s="28">
        <v>1</v>
      </c>
      <c r="J36" s="99">
        <v>931</v>
      </c>
      <c r="K36" s="193">
        <v>931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>
        <f>SUM(LARGE(AB36:AK36,{1,2,3,4,5,6}))</f>
        <v>931</v>
      </c>
      <c r="AB36" s="99">
        <f>+IF(COUNT($K36:$S36)&gt;0,LARGE($K36:$S36,1),0)</f>
        <v>931</v>
      </c>
      <c r="AC36" s="99">
        <f>+IF(COUNT($K36:$S36)&gt;1,LARGE($K36:$S36,2),0)</f>
        <v>0</v>
      </c>
      <c r="AD36" s="99">
        <f>+IF(COUNT($K36:$S36)&gt;2,LARGE($K36:$S36,3),0)</f>
        <v>0</v>
      </c>
      <c r="AE36" s="99">
        <f aca="true" t="shared" si="13" ref="AE36:AE67">+IF(COUNT($T36:$Y36)&gt;0,LARGE($T36:$Y36,1),0)</f>
        <v>0</v>
      </c>
      <c r="AF36" s="99">
        <f aca="true" t="shared" si="14" ref="AF36:AF67">+IF(COUNT($T36:$Y36)&gt;1,LARGE($T36:$Y36,2),0)</f>
        <v>0</v>
      </c>
      <c r="AG36" s="99">
        <f aca="true" t="shared" si="15" ref="AG36:AG67">+IF(COUNT($T36:$Y36)&gt;2,LARGE($T36:$Y36,3),0)</f>
        <v>0</v>
      </c>
      <c r="AH36" s="99">
        <f aca="true" t="shared" si="16" ref="AH36:AH67">+IF(COUNT($T36:$Y36)&gt;3,LARGE($T36:$Y36,4),0)</f>
        <v>0</v>
      </c>
      <c r="AI36" s="99">
        <f aca="true" t="shared" si="17" ref="AI36:AI67">+IF(COUNT($T36:$Y36)&gt;4,LARGE($T36:$Y36,5),0)</f>
        <v>0</v>
      </c>
      <c r="AJ36" s="99">
        <f aca="true" t="shared" si="18" ref="AJ36:AJ67">+IF(COUNT($T36:$Y36)&gt;5,LARGE($T36:$Y36,6),0)</f>
        <v>0</v>
      </c>
    </row>
    <row r="37" spans="1:36" s="28" customFormat="1" ht="15">
      <c r="A37" s="28">
        <v>34</v>
      </c>
      <c r="B37" s="28" t="s">
        <v>650</v>
      </c>
      <c r="C37" s="28" t="s">
        <v>651</v>
      </c>
      <c r="F37" s="82"/>
      <c r="G37" s="28">
        <v>1</v>
      </c>
      <c r="H37" s="28">
        <v>1</v>
      </c>
      <c r="I37" s="28">
        <v>1</v>
      </c>
      <c r="J37" s="99">
        <v>928.257</v>
      </c>
      <c r="K37" s="99"/>
      <c r="L37" s="99"/>
      <c r="M37" s="99"/>
      <c r="N37" s="99"/>
      <c r="O37" s="99"/>
      <c r="P37" s="251">
        <v>928.257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>
        <f>SUM(LARGE(AB37:AK37,{1,2,3,4,5,6}))</f>
        <v>928.257</v>
      </c>
      <c r="AB37" s="99">
        <f>+IF(COUNT($L37:$S37)&gt;0,LARGE($L37:$S37,1),0)</f>
        <v>928.257</v>
      </c>
      <c r="AC37" s="99">
        <f>+IF(COUNT($L37:$S37)&gt;1,LARGE($L37:$S37,2),0)</f>
        <v>0</v>
      </c>
      <c r="AD37" s="99">
        <f>+IF(COUNT($L37:$S37)&gt;2,LARGE($L37:$S37,3),0)</f>
        <v>0</v>
      </c>
      <c r="AE37" s="99">
        <f t="shared" si="13"/>
        <v>0</v>
      </c>
      <c r="AF37" s="99">
        <f t="shared" si="14"/>
        <v>0</v>
      </c>
      <c r="AG37" s="99">
        <f t="shared" si="15"/>
        <v>0</v>
      </c>
      <c r="AH37" s="99">
        <f t="shared" si="16"/>
        <v>0</v>
      </c>
      <c r="AI37" s="99">
        <f t="shared" si="17"/>
        <v>0</v>
      </c>
      <c r="AJ37" s="99">
        <f t="shared" si="18"/>
        <v>0</v>
      </c>
    </row>
    <row r="38" spans="1:36" s="28" customFormat="1" ht="15">
      <c r="A38" s="28">
        <v>35</v>
      </c>
      <c r="B38" s="28" t="s">
        <v>494</v>
      </c>
      <c r="C38" s="28" t="s">
        <v>493</v>
      </c>
      <c r="F38" s="189"/>
      <c r="G38" s="28">
        <v>1</v>
      </c>
      <c r="H38" s="28">
        <v>1</v>
      </c>
      <c r="I38" s="28">
        <v>1</v>
      </c>
      <c r="J38" s="99">
        <v>905</v>
      </c>
      <c r="K38" s="99"/>
      <c r="L38" s="99"/>
      <c r="M38" s="99"/>
      <c r="N38" s="222">
        <v>905</v>
      </c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>
        <f>SUM(LARGE(AB38:AK38,{1,2,3,4,5,6}))</f>
        <v>905</v>
      </c>
      <c r="AB38" s="99">
        <f>+IF(COUNT($L38:$S38)&gt;0,LARGE($L38:$S38,1),0)</f>
        <v>905</v>
      </c>
      <c r="AC38" s="99">
        <f>+IF(COUNT($L38:$S38)&gt;1,LARGE($L38:$S38,2),0)</f>
        <v>0</v>
      </c>
      <c r="AD38" s="99">
        <f>+IF(COUNT($L38:$S38)&gt;2,LARGE($L38:$S38,3),0)</f>
        <v>0</v>
      </c>
      <c r="AE38" s="99">
        <f t="shared" si="13"/>
        <v>0</v>
      </c>
      <c r="AF38" s="99">
        <f t="shared" si="14"/>
        <v>0</v>
      </c>
      <c r="AG38" s="99">
        <f t="shared" si="15"/>
        <v>0</v>
      </c>
      <c r="AH38" s="99">
        <f t="shared" si="16"/>
        <v>0</v>
      </c>
      <c r="AI38" s="99">
        <f t="shared" si="17"/>
        <v>0</v>
      </c>
      <c r="AJ38" s="99">
        <f t="shared" si="18"/>
        <v>0</v>
      </c>
    </row>
    <row r="39" spans="1:36" s="28" customFormat="1" ht="15">
      <c r="A39" s="28">
        <v>36</v>
      </c>
      <c r="B39" s="28" t="s">
        <v>284</v>
      </c>
      <c r="C39" s="28" t="s">
        <v>497</v>
      </c>
      <c r="F39" s="82"/>
      <c r="G39" s="28">
        <v>1</v>
      </c>
      <c r="H39" s="28">
        <v>1</v>
      </c>
      <c r="I39" s="28">
        <v>1</v>
      </c>
      <c r="J39" s="99">
        <v>859.857</v>
      </c>
      <c r="K39" s="99"/>
      <c r="L39" s="99"/>
      <c r="M39" s="99"/>
      <c r="N39" s="222">
        <v>859.857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>
        <f>SUM(LARGE(AB39:AK39,{1,2,3,4,5,6}))</f>
        <v>859.857</v>
      </c>
      <c r="AB39" s="99">
        <f>+IF(COUNT($L39:$S39)&gt;0,LARGE($L39:$S39,1),0)</f>
        <v>859.857</v>
      </c>
      <c r="AC39" s="99">
        <f>+IF(COUNT($L39:$S39)&gt;1,LARGE($L39:$S39,2),0)</f>
        <v>0</v>
      </c>
      <c r="AD39" s="99">
        <f>+IF(COUNT($L39:$S39)&gt;2,LARGE($L39:$S39,3),0)</f>
        <v>0</v>
      </c>
      <c r="AE39" s="99">
        <f t="shared" si="13"/>
        <v>0</v>
      </c>
      <c r="AF39" s="99">
        <f t="shared" si="14"/>
        <v>0</v>
      </c>
      <c r="AG39" s="99">
        <f t="shared" si="15"/>
        <v>0</v>
      </c>
      <c r="AH39" s="99">
        <f t="shared" si="16"/>
        <v>0</v>
      </c>
      <c r="AI39" s="99">
        <f t="shared" si="17"/>
        <v>0</v>
      </c>
      <c r="AJ39" s="99">
        <f t="shared" si="18"/>
        <v>0</v>
      </c>
    </row>
    <row r="40" spans="1:36" s="28" customFormat="1" ht="15">
      <c r="A40" s="28">
        <v>37</v>
      </c>
      <c r="B40" s="28" t="s">
        <v>1036</v>
      </c>
      <c r="C40" s="28" t="s">
        <v>1037</v>
      </c>
      <c r="E40" s="28" t="s">
        <v>687</v>
      </c>
      <c r="F40" s="82"/>
      <c r="G40" s="28">
        <v>1</v>
      </c>
      <c r="H40" s="28">
        <v>1</v>
      </c>
      <c r="I40" s="28">
        <v>1</v>
      </c>
      <c r="J40" s="99">
        <v>857.413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362">
        <v>857.413</v>
      </c>
      <c r="V40" s="99"/>
      <c r="W40" s="99"/>
      <c r="X40" s="99"/>
      <c r="Y40" s="99"/>
      <c r="Z40" s="99"/>
      <c r="AA40" s="99">
        <f>SUM(LARGE(AB40:AK40,{1,2,3,4,5,6}))</f>
        <v>857.413</v>
      </c>
      <c r="AB40" s="99">
        <f>+IF(COUNT($L40:$S40)&gt;0,LARGE($L40:$S40,1),0)</f>
        <v>0</v>
      </c>
      <c r="AC40" s="99">
        <f>+IF(COUNT($L40:$S40)&gt;1,LARGE($L40:$S40,2),0)</f>
        <v>0</v>
      </c>
      <c r="AD40" s="99">
        <f>+IF(COUNT($L40:$S40)&gt;2,LARGE($L40:$S40,3),0)</f>
        <v>0</v>
      </c>
      <c r="AE40" s="99">
        <f t="shared" si="13"/>
        <v>857.413</v>
      </c>
      <c r="AF40" s="99">
        <f t="shared" si="14"/>
        <v>0</v>
      </c>
      <c r="AG40" s="99">
        <f t="shared" si="15"/>
        <v>0</v>
      </c>
      <c r="AH40" s="99">
        <f t="shared" si="16"/>
        <v>0</v>
      </c>
      <c r="AI40" s="99">
        <f t="shared" si="17"/>
        <v>0</v>
      </c>
      <c r="AJ40" s="99">
        <f t="shared" si="18"/>
        <v>0</v>
      </c>
    </row>
    <row r="41" spans="1:36" s="28" customFormat="1" ht="15">
      <c r="A41" s="28">
        <v>38</v>
      </c>
      <c r="B41" s="48" t="s">
        <v>66</v>
      </c>
      <c r="C41" s="28" t="s">
        <v>301</v>
      </c>
      <c r="E41" s="48"/>
      <c r="F41" s="177"/>
      <c r="G41" s="28">
        <v>1</v>
      </c>
      <c r="H41" s="28">
        <v>1</v>
      </c>
      <c r="I41" s="28">
        <v>1</v>
      </c>
      <c r="J41" s="99">
        <v>855</v>
      </c>
      <c r="K41" s="193">
        <v>855</v>
      </c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1"/>
      <c r="AA41" s="99">
        <f>SUM(LARGE(AB41:AK41,{1,2,3,4,5,6}))</f>
        <v>855</v>
      </c>
      <c r="AB41" s="99">
        <f>+IF(COUNT($K41:$S41)&gt;0,LARGE($K41:$S41,1),0)</f>
        <v>855</v>
      </c>
      <c r="AC41" s="99">
        <f>+IF(COUNT($K41:$S41)&gt;1,LARGE($K41:$S41,2),0)</f>
        <v>0</v>
      </c>
      <c r="AD41" s="99">
        <f>+IF(COUNT($K41:$S41)&gt;2,LARGE($K41:$S41,3),0)</f>
        <v>0</v>
      </c>
      <c r="AE41" s="99">
        <f t="shared" si="13"/>
        <v>0</v>
      </c>
      <c r="AF41" s="99">
        <f t="shared" si="14"/>
        <v>0</v>
      </c>
      <c r="AG41" s="99">
        <f t="shared" si="15"/>
        <v>0</v>
      </c>
      <c r="AH41" s="99">
        <f t="shared" si="16"/>
        <v>0</v>
      </c>
      <c r="AI41" s="99">
        <f t="shared" si="17"/>
        <v>0</v>
      </c>
      <c r="AJ41" s="99">
        <f t="shared" si="18"/>
        <v>0</v>
      </c>
    </row>
    <row r="42" spans="1:36" s="28" customFormat="1" ht="15">
      <c r="A42" s="28">
        <v>39</v>
      </c>
      <c r="B42" s="48" t="s">
        <v>302</v>
      </c>
      <c r="C42" s="28" t="s">
        <v>131</v>
      </c>
      <c r="E42" s="48"/>
      <c r="F42" s="177"/>
      <c r="G42" s="28">
        <v>1</v>
      </c>
      <c r="H42" s="28">
        <v>1</v>
      </c>
      <c r="I42" s="28">
        <v>1</v>
      </c>
      <c r="J42" s="99">
        <v>851</v>
      </c>
      <c r="K42" s="193">
        <v>851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>
        <f>SUM(LARGE(AB42:AK42,{1,2,3,4,5,6}))</f>
        <v>851</v>
      </c>
      <c r="AB42" s="99">
        <f>+IF(COUNT($K42:$S42)&gt;0,LARGE($K42:$S42,1),0)</f>
        <v>851</v>
      </c>
      <c r="AC42" s="99">
        <f>+IF(COUNT($K42:$S42)&gt;1,LARGE($K42:$S42,2),0)</f>
        <v>0</v>
      </c>
      <c r="AD42" s="99">
        <f>+IF(COUNT($K42:$S42)&gt;2,LARGE($K42:$S42,3),0)</f>
        <v>0</v>
      </c>
      <c r="AE42" s="99">
        <f t="shared" si="13"/>
        <v>0</v>
      </c>
      <c r="AF42" s="99">
        <f t="shared" si="14"/>
        <v>0</v>
      </c>
      <c r="AG42" s="99">
        <f t="shared" si="15"/>
        <v>0</v>
      </c>
      <c r="AH42" s="99">
        <f t="shared" si="16"/>
        <v>0</v>
      </c>
      <c r="AI42" s="99">
        <f t="shared" si="17"/>
        <v>0</v>
      </c>
      <c r="AJ42" s="99">
        <f t="shared" si="18"/>
        <v>0</v>
      </c>
    </row>
    <row r="43" spans="1:36" s="28" customFormat="1" ht="15">
      <c r="A43" s="28">
        <v>40</v>
      </c>
      <c r="B43" s="28" t="s">
        <v>498</v>
      </c>
      <c r="C43" s="28" t="s">
        <v>499</v>
      </c>
      <c r="G43" s="28">
        <v>1</v>
      </c>
      <c r="H43" s="28">
        <v>1</v>
      </c>
      <c r="I43" s="28">
        <v>1</v>
      </c>
      <c r="J43" s="99">
        <v>834.101</v>
      </c>
      <c r="K43" s="99"/>
      <c r="L43" s="99"/>
      <c r="M43" s="99"/>
      <c r="N43" s="222">
        <v>834.101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>
        <f>SUM(LARGE(AB43:AK43,{1,2,3,4,5,6}))</f>
        <v>834.101</v>
      </c>
      <c r="AB43" s="99">
        <f aca="true" t="shared" si="19" ref="AB43:AB49">+IF(COUNT($L43:$S43)&gt;0,LARGE($L43:$S43,1),0)</f>
        <v>834.101</v>
      </c>
      <c r="AC43" s="99">
        <f aca="true" t="shared" si="20" ref="AC43:AC49">+IF(COUNT($L43:$S43)&gt;1,LARGE($L43:$S43,2),0)</f>
        <v>0</v>
      </c>
      <c r="AD43" s="99">
        <f aca="true" t="shared" si="21" ref="AD43:AD49">+IF(COUNT($L43:$S43)&gt;2,LARGE($L43:$S43,3),0)</f>
        <v>0</v>
      </c>
      <c r="AE43" s="99">
        <f t="shared" si="13"/>
        <v>0</v>
      </c>
      <c r="AF43" s="99">
        <f t="shared" si="14"/>
        <v>0</v>
      </c>
      <c r="AG43" s="99">
        <f t="shared" si="15"/>
        <v>0</v>
      </c>
      <c r="AH43" s="99">
        <f t="shared" si="16"/>
        <v>0</v>
      </c>
      <c r="AI43" s="99">
        <f t="shared" si="17"/>
        <v>0</v>
      </c>
      <c r="AJ43" s="99">
        <f t="shared" si="18"/>
        <v>0</v>
      </c>
    </row>
    <row r="44" spans="1:36" s="28" customFormat="1" ht="15">
      <c r="A44" s="28">
        <v>41</v>
      </c>
      <c r="B44" s="28" t="s">
        <v>69</v>
      </c>
      <c r="C44" s="28" t="s">
        <v>622</v>
      </c>
      <c r="F44" s="82"/>
      <c r="G44" s="28">
        <v>1</v>
      </c>
      <c r="H44" s="28">
        <v>1</v>
      </c>
      <c r="I44" s="28">
        <v>1</v>
      </c>
      <c r="J44" s="99">
        <v>833.114</v>
      </c>
      <c r="K44" s="99"/>
      <c r="L44" s="99"/>
      <c r="M44" s="99"/>
      <c r="N44" s="99"/>
      <c r="O44" s="99"/>
      <c r="P44" s="251">
        <v>833.114</v>
      </c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>
        <f>SUM(LARGE(AB44:AK44,{1,2,3,4,5,6}))</f>
        <v>833.114</v>
      </c>
      <c r="AB44" s="99">
        <f t="shared" si="19"/>
        <v>833.114</v>
      </c>
      <c r="AC44" s="99">
        <f t="shared" si="20"/>
        <v>0</v>
      </c>
      <c r="AD44" s="99">
        <f t="shared" si="21"/>
        <v>0</v>
      </c>
      <c r="AE44" s="99">
        <f t="shared" si="13"/>
        <v>0</v>
      </c>
      <c r="AF44" s="99">
        <f t="shared" si="14"/>
        <v>0</v>
      </c>
      <c r="AG44" s="99">
        <f t="shared" si="15"/>
        <v>0</v>
      </c>
      <c r="AH44" s="99">
        <f t="shared" si="16"/>
        <v>0</v>
      </c>
      <c r="AI44" s="99">
        <f t="shared" si="17"/>
        <v>0</v>
      </c>
      <c r="AJ44" s="99">
        <f t="shared" si="18"/>
        <v>0</v>
      </c>
    </row>
    <row r="45" spans="1:36" s="28" customFormat="1" ht="15">
      <c r="A45" s="28">
        <v>42</v>
      </c>
      <c r="B45" s="28" t="s">
        <v>308</v>
      </c>
      <c r="C45" s="28" t="s">
        <v>185</v>
      </c>
      <c r="E45" s="28" t="s">
        <v>448</v>
      </c>
      <c r="G45" s="28">
        <v>1</v>
      </c>
      <c r="H45" s="28">
        <v>1</v>
      </c>
      <c r="I45" s="28">
        <v>1</v>
      </c>
      <c r="J45" s="99">
        <v>829.324</v>
      </c>
      <c r="K45" s="99"/>
      <c r="L45" s="99"/>
      <c r="M45" s="99"/>
      <c r="N45" s="222">
        <v>829.324</v>
      </c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>
        <f>SUM(LARGE(AB45:AK45,{1,2,3,4,5,6}))</f>
        <v>829.324</v>
      </c>
      <c r="AB45" s="99">
        <f t="shared" si="19"/>
        <v>829.324</v>
      </c>
      <c r="AC45" s="99">
        <f t="shared" si="20"/>
        <v>0</v>
      </c>
      <c r="AD45" s="99">
        <f t="shared" si="21"/>
        <v>0</v>
      </c>
      <c r="AE45" s="99">
        <f t="shared" si="13"/>
        <v>0</v>
      </c>
      <c r="AF45" s="99">
        <f t="shared" si="14"/>
        <v>0</v>
      </c>
      <c r="AG45" s="99">
        <f t="shared" si="15"/>
        <v>0</v>
      </c>
      <c r="AH45" s="99">
        <f t="shared" si="16"/>
        <v>0</v>
      </c>
      <c r="AI45" s="99">
        <f t="shared" si="17"/>
        <v>0</v>
      </c>
      <c r="AJ45" s="99">
        <f t="shared" si="18"/>
        <v>0</v>
      </c>
    </row>
    <row r="46" spans="1:36" s="28" customFormat="1" ht="15">
      <c r="A46" s="28">
        <v>43</v>
      </c>
      <c r="B46" s="28" t="s">
        <v>204</v>
      </c>
      <c r="C46" s="28" t="s">
        <v>500</v>
      </c>
      <c r="E46" s="28" t="s">
        <v>492</v>
      </c>
      <c r="F46" s="82"/>
      <c r="G46" s="28">
        <v>1</v>
      </c>
      <c r="H46" s="28">
        <v>1</v>
      </c>
      <c r="I46" s="28">
        <v>1</v>
      </c>
      <c r="J46" s="99">
        <v>828.375</v>
      </c>
      <c r="K46" s="99"/>
      <c r="L46" s="99"/>
      <c r="M46" s="99"/>
      <c r="N46" s="222">
        <v>828.375</v>
      </c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>
        <f>SUM(LARGE(AB46:AK46,{1,2,3,4,5,6}))</f>
        <v>828.375</v>
      </c>
      <c r="AB46" s="99">
        <f t="shared" si="19"/>
        <v>828.375</v>
      </c>
      <c r="AC46" s="99">
        <f t="shared" si="20"/>
        <v>0</v>
      </c>
      <c r="AD46" s="99">
        <f t="shared" si="21"/>
        <v>0</v>
      </c>
      <c r="AE46" s="99">
        <f t="shared" si="13"/>
        <v>0</v>
      </c>
      <c r="AF46" s="99">
        <f t="shared" si="14"/>
        <v>0</v>
      </c>
      <c r="AG46" s="99">
        <f t="shared" si="15"/>
        <v>0</v>
      </c>
      <c r="AH46" s="99">
        <f t="shared" si="16"/>
        <v>0</v>
      </c>
      <c r="AI46" s="99">
        <f t="shared" si="17"/>
        <v>0</v>
      </c>
      <c r="AJ46" s="99">
        <f t="shared" si="18"/>
        <v>0</v>
      </c>
    </row>
    <row r="47" spans="1:36" s="28" customFormat="1" ht="15">
      <c r="A47" s="28">
        <v>44</v>
      </c>
      <c r="B47" s="28" t="s">
        <v>382</v>
      </c>
      <c r="C47" s="28" t="s">
        <v>501</v>
      </c>
      <c r="F47" s="82"/>
      <c r="G47" s="28">
        <v>1</v>
      </c>
      <c r="H47" s="28">
        <v>1</v>
      </c>
      <c r="I47" s="28">
        <v>1</v>
      </c>
      <c r="J47" s="99">
        <v>827.429</v>
      </c>
      <c r="K47" s="99"/>
      <c r="L47" s="99"/>
      <c r="M47" s="99"/>
      <c r="N47" s="222">
        <v>827.429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>
        <f>SUM(LARGE(AB47:AK47,{1,2,3,4,5,6}))</f>
        <v>827.429</v>
      </c>
      <c r="AB47" s="99">
        <f t="shared" si="19"/>
        <v>827.429</v>
      </c>
      <c r="AC47" s="99">
        <f t="shared" si="20"/>
        <v>0</v>
      </c>
      <c r="AD47" s="99">
        <f t="shared" si="21"/>
        <v>0</v>
      </c>
      <c r="AE47" s="99">
        <f t="shared" si="13"/>
        <v>0</v>
      </c>
      <c r="AF47" s="99">
        <f t="shared" si="14"/>
        <v>0</v>
      </c>
      <c r="AG47" s="99">
        <f t="shared" si="15"/>
        <v>0</v>
      </c>
      <c r="AH47" s="99">
        <f t="shared" si="16"/>
        <v>0</v>
      </c>
      <c r="AI47" s="99">
        <f t="shared" si="17"/>
        <v>0</v>
      </c>
      <c r="AJ47" s="99">
        <f t="shared" si="18"/>
        <v>0</v>
      </c>
    </row>
    <row r="48" spans="1:36" s="28" customFormat="1" ht="15">
      <c r="A48" s="28">
        <v>45</v>
      </c>
      <c r="B48" s="28" t="s">
        <v>206</v>
      </c>
      <c r="C48" s="28" t="s">
        <v>656</v>
      </c>
      <c r="E48" s="28" t="s">
        <v>44</v>
      </c>
      <c r="F48" s="142"/>
      <c r="G48" s="28">
        <v>1</v>
      </c>
      <c r="H48" s="28">
        <v>1</v>
      </c>
      <c r="I48" s="28">
        <v>1</v>
      </c>
      <c r="J48" s="99">
        <v>813.863</v>
      </c>
      <c r="K48" s="99"/>
      <c r="L48" s="99"/>
      <c r="M48" s="99"/>
      <c r="N48" s="99"/>
      <c r="O48" s="99"/>
      <c r="P48" s="251">
        <v>813.863</v>
      </c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>
        <f>SUM(LARGE(AB48:AK48,{1,2,3,4,5,6}))</f>
        <v>813.863</v>
      </c>
      <c r="AB48" s="99">
        <f t="shared" si="19"/>
        <v>813.863</v>
      </c>
      <c r="AC48" s="99">
        <f t="shared" si="20"/>
        <v>0</v>
      </c>
      <c r="AD48" s="99">
        <f t="shared" si="21"/>
        <v>0</v>
      </c>
      <c r="AE48" s="99">
        <f t="shared" si="13"/>
        <v>0</v>
      </c>
      <c r="AF48" s="99">
        <f t="shared" si="14"/>
        <v>0</v>
      </c>
      <c r="AG48" s="99">
        <f t="shared" si="15"/>
        <v>0</v>
      </c>
      <c r="AH48" s="99">
        <f t="shared" si="16"/>
        <v>0</v>
      </c>
      <c r="AI48" s="99">
        <f t="shared" si="17"/>
        <v>0</v>
      </c>
      <c r="AJ48" s="99">
        <f t="shared" si="18"/>
        <v>0</v>
      </c>
    </row>
    <row r="49" spans="1:36" s="28" customFormat="1" ht="15">
      <c r="A49" s="28">
        <v>46</v>
      </c>
      <c r="B49" s="28" t="s">
        <v>657</v>
      </c>
      <c r="C49" s="28" t="s">
        <v>658</v>
      </c>
      <c r="F49" s="82"/>
      <c r="G49" s="28">
        <v>1</v>
      </c>
      <c r="H49" s="28">
        <v>1</v>
      </c>
      <c r="I49" s="28">
        <v>1</v>
      </c>
      <c r="J49" s="99">
        <v>812.82</v>
      </c>
      <c r="K49" s="99"/>
      <c r="L49" s="99"/>
      <c r="M49" s="99"/>
      <c r="N49" s="99"/>
      <c r="O49" s="99"/>
      <c r="P49" s="251">
        <v>812.82</v>
      </c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>
        <f>SUM(LARGE(AB49:AK49,{1,2,3,4,5,6}))</f>
        <v>812.82</v>
      </c>
      <c r="AB49" s="99">
        <f t="shared" si="19"/>
        <v>812.82</v>
      </c>
      <c r="AC49" s="99">
        <f t="shared" si="20"/>
        <v>0</v>
      </c>
      <c r="AD49" s="99">
        <f t="shared" si="21"/>
        <v>0</v>
      </c>
      <c r="AE49" s="99">
        <f t="shared" si="13"/>
        <v>0</v>
      </c>
      <c r="AF49" s="99">
        <f t="shared" si="14"/>
        <v>0</v>
      </c>
      <c r="AG49" s="99">
        <f t="shared" si="15"/>
        <v>0</v>
      </c>
      <c r="AH49" s="99">
        <f t="shared" si="16"/>
        <v>0</v>
      </c>
      <c r="AI49" s="99">
        <f t="shared" si="17"/>
        <v>0</v>
      </c>
      <c r="AJ49" s="99">
        <f t="shared" si="18"/>
        <v>0</v>
      </c>
    </row>
    <row r="50" spans="1:36" s="28" customFormat="1" ht="15">
      <c r="A50" s="28">
        <v>47</v>
      </c>
      <c r="B50" s="48" t="s">
        <v>164</v>
      </c>
      <c r="C50" s="28" t="s">
        <v>307</v>
      </c>
      <c r="E50" s="48"/>
      <c r="F50" s="234"/>
      <c r="G50" s="28">
        <v>1</v>
      </c>
      <c r="H50" s="28">
        <v>1</v>
      </c>
      <c r="I50" s="28">
        <v>1</v>
      </c>
      <c r="J50" s="99">
        <v>803</v>
      </c>
      <c r="K50" s="193">
        <v>803</v>
      </c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>
        <f>SUM(LARGE(AB50:AK50,{1,2,3,4,5,6}))</f>
        <v>803</v>
      </c>
      <c r="AB50" s="99">
        <f>+IF(COUNT($K50:$S50)&gt;0,LARGE($K50:$S50,1),0)</f>
        <v>803</v>
      </c>
      <c r="AC50" s="99">
        <f>+IF(COUNT($K50:$S50)&gt;1,LARGE($K50:$S50,2),0)</f>
        <v>0</v>
      </c>
      <c r="AD50" s="99">
        <f>+IF(COUNT($K50:$S50)&gt;2,LARGE($K50:$S50,3),0)</f>
        <v>0</v>
      </c>
      <c r="AE50" s="99">
        <f t="shared" si="13"/>
        <v>0</v>
      </c>
      <c r="AF50" s="99">
        <f t="shared" si="14"/>
        <v>0</v>
      </c>
      <c r="AG50" s="99">
        <f t="shared" si="15"/>
        <v>0</v>
      </c>
      <c r="AH50" s="99">
        <f t="shared" si="16"/>
        <v>0</v>
      </c>
      <c r="AI50" s="99">
        <f t="shared" si="17"/>
        <v>0</v>
      </c>
      <c r="AJ50" s="99">
        <f t="shared" si="18"/>
        <v>0</v>
      </c>
    </row>
    <row r="51" spans="1:36" s="28" customFormat="1" ht="15">
      <c r="A51" s="28">
        <v>48</v>
      </c>
      <c r="B51" s="48" t="s">
        <v>55</v>
      </c>
      <c r="C51" s="28" t="s">
        <v>124</v>
      </c>
      <c r="E51" s="48" t="s">
        <v>125</v>
      </c>
      <c r="F51" s="177"/>
      <c r="G51" s="28">
        <v>1</v>
      </c>
      <c r="H51" s="28">
        <v>1</v>
      </c>
      <c r="I51" s="28">
        <v>1</v>
      </c>
      <c r="J51" s="99">
        <v>801</v>
      </c>
      <c r="K51" s="193">
        <v>801</v>
      </c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>
        <f>SUM(LARGE(AB51:AK51,{1,2,3,4,5,6}))</f>
        <v>801</v>
      </c>
      <c r="AB51" s="99">
        <f>+IF(COUNT($K51:$S51)&gt;0,LARGE($K51:$S51,1),0)</f>
        <v>801</v>
      </c>
      <c r="AC51" s="99">
        <f>+IF(COUNT($K51:$S51)&gt;1,LARGE($K51:$S51,2),0)</f>
        <v>0</v>
      </c>
      <c r="AD51" s="99">
        <f>+IF(COUNT($K51:$S51)&gt;2,LARGE($K51:$S51,3),0)</f>
        <v>0</v>
      </c>
      <c r="AE51" s="99">
        <f t="shared" si="13"/>
        <v>0</v>
      </c>
      <c r="AF51" s="99">
        <f t="shared" si="14"/>
        <v>0</v>
      </c>
      <c r="AG51" s="99">
        <f t="shared" si="15"/>
        <v>0</v>
      </c>
      <c r="AH51" s="99">
        <f t="shared" si="16"/>
        <v>0</v>
      </c>
      <c r="AI51" s="99">
        <f t="shared" si="17"/>
        <v>0</v>
      </c>
      <c r="AJ51" s="99">
        <f t="shared" si="18"/>
        <v>0</v>
      </c>
    </row>
    <row r="52" spans="1:36" s="28" customFormat="1" ht="15">
      <c r="A52" s="28">
        <v>49</v>
      </c>
      <c r="B52" s="28" t="s">
        <v>662</v>
      </c>
      <c r="C52" s="28" t="s">
        <v>663</v>
      </c>
      <c r="E52" s="28" t="s">
        <v>664</v>
      </c>
      <c r="F52" s="82"/>
      <c r="G52" s="28">
        <v>1</v>
      </c>
      <c r="H52" s="28">
        <v>1</v>
      </c>
      <c r="I52" s="28">
        <v>1</v>
      </c>
      <c r="J52" s="99">
        <v>793.491</v>
      </c>
      <c r="K52" s="99"/>
      <c r="L52" s="99"/>
      <c r="M52" s="99"/>
      <c r="N52" s="99"/>
      <c r="O52" s="99"/>
      <c r="P52" s="251">
        <v>793.491</v>
      </c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>
        <f>SUM(LARGE(AB52:AK52,{1,2,3,4,5,6}))</f>
        <v>793.491</v>
      </c>
      <c r="AB52" s="99">
        <f>+IF(COUNT($L52:$S52)&gt;0,LARGE($L52:$S52,1),0)</f>
        <v>793.491</v>
      </c>
      <c r="AC52" s="99">
        <f>+IF(COUNT($L52:$S52)&gt;1,LARGE($L52:$S52,2),0)</f>
        <v>0</v>
      </c>
      <c r="AD52" s="99">
        <f>+IF(COUNT($L52:$S52)&gt;2,LARGE($L52:$S52,3),0)</f>
        <v>0</v>
      </c>
      <c r="AE52" s="99">
        <f t="shared" si="13"/>
        <v>0</v>
      </c>
      <c r="AF52" s="99">
        <f t="shared" si="14"/>
        <v>0</v>
      </c>
      <c r="AG52" s="99">
        <f t="shared" si="15"/>
        <v>0</v>
      </c>
      <c r="AH52" s="99">
        <f t="shared" si="16"/>
        <v>0</v>
      </c>
      <c r="AI52" s="99">
        <f t="shared" si="17"/>
        <v>0</v>
      </c>
      <c r="AJ52" s="99">
        <f t="shared" si="18"/>
        <v>0</v>
      </c>
    </row>
    <row r="53" spans="1:36" s="28" customFormat="1" ht="15">
      <c r="A53" s="28">
        <v>50</v>
      </c>
      <c r="B53" s="28" t="s">
        <v>1028</v>
      </c>
      <c r="C53" s="28" t="s">
        <v>1038</v>
      </c>
      <c r="E53" s="28" t="s">
        <v>687</v>
      </c>
      <c r="F53" s="189"/>
      <c r="G53" s="28">
        <v>1</v>
      </c>
      <c r="H53" s="28">
        <v>1</v>
      </c>
      <c r="I53" s="28">
        <v>1</v>
      </c>
      <c r="J53" s="99">
        <v>772.598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362">
        <v>772.598</v>
      </c>
      <c r="V53" s="99"/>
      <c r="W53" s="99"/>
      <c r="X53" s="99"/>
      <c r="Y53" s="99"/>
      <c r="Z53" s="99"/>
      <c r="AA53" s="99">
        <f>SUM(LARGE(AB53:AK53,{1,2,3,4,5,6}))</f>
        <v>772.598</v>
      </c>
      <c r="AB53" s="99">
        <f>+IF(COUNT($L53:$S53)&gt;0,LARGE($L53:$S53,1),0)</f>
        <v>0</v>
      </c>
      <c r="AC53" s="99">
        <f>+IF(COUNT($L53:$S53)&gt;1,LARGE($L53:$S53,2),0)</f>
        <v>0</v>
      </c>
      <c r="AD53" s="99">
        <f>+IF(COUNT($L53:$S53)&gt;2,LARGE($L53:$S53,3),0)</f>
        <v>0</v>
      </c>
      <c r="AE53" s="99">
        <f t="shared" si="13"/>
        <v>772.598</v>
      </c>
      <c r="AF53" s="99">
        <f t="shared" si="14"/>
        <v>0</v>
      </c>
      <c r="AG53" s="99">
        <f t="shared" si="15"/>
        <v>0</v>
      </c>
      <c r="AH53" s="99">
        <f t="shared" si="16"/>
        <v>0</v>
      </c>
      <c r="AI53" s="99">
        <f t="shared" si="17"/>
        <v>0</v>
      </c>
      <c r="AJ53" s="99">
        <f t="shared" si="18"/>
        <v>0</v>
      </c>
    </row>
    <row r="54" spans="1:36" s="28" customFormat="1" ht="15">
      <c r="A54" s="28">
        <v>51</v>
      </c>
      <c r="B54" s="28" t="s">
        <v>1040</v>
      </c>
      <c r="C54" s="28" t="s">
        <v>1039</v>
      </c>
      <c r="F54" s="82"/>
      <c r="G54" s="28">
        <v>1</v>
      </c>
      <c r="H54" s="28">
        <v>1</v>
      </c>
      <c r="I54" s="28">
        <v>1</v>
      </c>
      <c r="J54" s="99">
        <v>772.159</v>
      </c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362">
        <v>772.159</v>
      </c>
      <c r="V54" s="99"/>
      <c r="W54" s="99"/>
      <c r="X54" s="99"/>
      <c r="Y54" s="99"/>
      <c r="Z54" s="99"/>
      <c r="AA54" s="99">
        <f>SUM(LARGE(AB54:AK54,{1,2,3,4,5,6}))</f>
        <v>772.159</v>
      </c>
      <c r="AB54" s="99">
        <f>+IF(COUNT($L54:$S54)&gt;0,LARGE($L54:$S54,1),0)</f>
        <v>0</v>
      </c>
      <c r="AC54" s="99">
        <f>+IF(COUNT($L54:$S54)&gt;1,LARGE($L54:$S54,2),0)</f>
        <v>0</v>
      </c>
      <c r="AD54" s="99">
        <f>+IF(COUNT($L54:$S54)&gt;2,LARGE($L54:$S54,3),0)</f>
        <v>0</v>
      </c>
      <c r="AE54" s="99">
        <f t="shared" si="13"/>
        <v>772.159</v>
      </c>
      <c r="AF54" s="99">
        <f t="shared" si="14"/>
        <v>0</v>
      </c>
      <c r="AG54" s="99">
        <f t="shared" si="15"/>
        <v>0</v>
      </c>
      <c r="AH54" s="99">
        <f t="shared" si="16"/>
        <v>0</v>
      </c>
      <c r="AI54" s="99">
        <f t="shared" si="17"/>
        <v>0</v>
      </c>
      <c r="AJ54" s="99">
        <f t="shared" si="18"/>
        <v>0</v>
      </c>
    </row>
    <row r="55" spans="1:36" s="28" customFormat="1" ht="15">
      <c r="A55" s="28">
        <v>52</v>
      </c>
      <c r="B55" s="48" t="s">
        <v>69</v>
      </c>
      <c r="C55" s="28" t="s">
        <v>75</v>
      </c>
      <c r="E55" s="48" t="s">
        <v>88</v>
      </c>
      <c r="F55" s="177"/>
      <c r="G55" s="28">
        <v>1</v>
      </c>
      <c r="H55" s="28">
        <v>1</v>
      </c>
      <c r="I55" s="28">
        <v>1</v>
      </c>
      <c r="J55" s="99">
        <v>761</v>
      </c>
      <c r="K55" s="193">
        <v>761</v>
      </c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>
        <f>SUM(LARGE(AB55:AK55,{1,2,3,4,5,6}))</f>
        <v>761</v>
      </c>
      <c r="AB55" s="99">
        <f aca="true" t="shared" si="22" ref="AB55:AB61">+IF(COUNT($K55:$S55)&gt;0,LARGE($K55:$S55,1),0)</f>
        <v>761</v>
      </c>
      <c r="AC55" s="99">
        <f aca="true" t="shared" si="23" ref="AC55:AC61">+IF(COUNT($K55:$S55)&gt;1,LARGE($K55:$S55,2),0)</f>
        <v>0</v>
      </c>
      <c r="AD55" s="99">
        <f aca="true" t="shared" si="24" ref="AD55:AD61">+IF(COUNT($K55:$S55)&gt;2,LARGE($K55:$S55,3),0)</f>
        <v>0</v>
      </c>
      <c r="AE55" s="99">
        <f t="shared" si="13"/>
        <v>0</v>
      </c>
      <c r="AF55" s="99">
        <f t="shared" si="14"/>
        <v>0</v>
      </c>
      <c r="AG55" s="99">
        <f t="shared" si="15"/>
        <v>0</v>
      </c>
      <c r="AH55" s="99">
        <f t="shared" si="16"/>
        <v>0</v>
      </c>
      <c r="AI55" s="99">
        <f t="shared" si="17"/>
        <v>0</v>
      </c>
      <c r="AJ55" s="99">
        <f t="shared" si="18"/>
        <v>0</v>
      </c>
    </row>
    <row r="56" spans="1:36" s="28" customFormat="1" ht="15">
      <c r="A56" s="28">
        <v>53</v>
      </c>
      <c r="B56" s="28" t="s">
        <v>201</v>
      </c>
      <c r="C56" s="48" t="s">
        <v>151</v>
      </c>
      <c r="D56" s="48" t="s">
        <v>151</v>
      </c>
      <c r="E56" s="48" t="s">
        <v>137</v>
      </c>
      <c r="F56" s="177"/>
      <c r="G56" s="28">
        <v>1</v>
      </c>
      <c r="H56" s="28">
        <v>1</v>
      </c>
      <c r="I56" s="28">
        <v>1</v>
      </c>
      <c r="J56" s="99">
        <v>718</v>
      </c>
      <c r="K56" s="193">
        <v>718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>
        <f>SUM(LARGE(AB56:AK56,{1,2,3,4,5,6}))</f>
        <v>718</v>
      </c>
      <c r="AB56" s="99">
        <f t="shared" si="22"/>
        <v>718</v>
      </c>
      <c r="AC56" s="99">
        <f t="shared" si="23"/>
        <v>0</v>
      </c>
      <c r="AD56" s="99">
        <f t="shared" si="24"/>
        <v>0</v>
      </c>
      <c r="AE56" s="99">
        <f t="shared" si="13"/>
        <v>0</v>
      </c>
      <c r="AF56" s="99">
        <f t="shared" si="14"/>
        <v>0</v>
      </c>
      <c r="AG56" s="99">
        <f t="shared" si="15"/>
        <v>0</v>
      </c>
      <c r="AH56" s="99">
        <f t="shared" si="16"/>
        <v>0</v>
      </c>
      <c r="AI56" s="99">
        <f t="shared" si="17"/>
        <v>0</v>
      </c>
      <c r="AJ56" s="99">
        <f t="shared" si="18"/>
        <v>0</v>
      </c>
    </row>
    <row r="57" spans="1:36" s="28" customFormat="1" ht="15">
      <c r="A57" s="28">
        <v>54</v>
      </c>
      <c r="B57" s="28" t="s">
        <v>308</v>
      </c>
      <c r="C57" s="28" t="s">
        <v>185</v>
      </c>
      <c r="D57" s="48" t="s">
        <v>185</v>
      </c>
      <c r="E57" s="48" t="s">
        <v>49</v>
      </c>
      <c r="F57" s="177"/>
      <c r="G57" s="28">
        <v>1</v>
      </c>
      <c r="H57" s="28">
        <v>1</v>
      </c>
      <c r="I57" s="28">
        <v>1</v>
      </c>
      <c r="J57" s="99">
        <v>718</v>
      </c>
      <c r="K57" s="193">
        <v>718</v>
      </c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>
        <f>SUM(LARGE(AB57:AK57,{1,2,3,4,5,6}))</f>
        <v>718</v>
      </c>
      <c r="AB57" s="99">
        <f t="shared" si="22"/>
        <v>718</v>
      </c>
      <c r="AC57" s="99">
        <f t="shared" si="23"/>
        <v>0</v>
      </c>
      <c r="AD57" s="99">
        <f t="shared" si="24"/>
        <v>0</v>
      </c>
      <c r="AE57" s="99">
        <f t="shared" si="13"/>
        <v>0</v>
      </c>
      <c r="AF57" s="99">
        <f t="shared" si="14"/>
        <v>0</v>
      </c>
      <c r="AG57" s="99">
        <f t="shared" si="15"/>
        <v>0</v>
      </c>
      <c r="AH57" s="99">
        <f t="shared" si="16"/>
        <v>0</v>
      </c>
      <c r="AI57" s="99">
        <f t="shared" si="17"/>
        <v>0</v>
      </c>
      <c r="AJ57" s="99">
        <f t="shared" si="18"/>
        <v>0</v>
      </c>
    </row>
    <row r="58" spans="1:36" s="28" customFormat="1" ht="15">
      <c r="A58" s="28">
        <v>7</v>
      </c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>
        <f>SUM(LARGE(AB58:AK58,{1,2,3,4,5,6}))</f>
        <v>0</v>
      </c>
      <c r="AB58" s="99">
        <f t="shared" si="22"/>
        <v>0</v>
      </c>
      <c r="AC58" s="99">
        <f t="shared" si="23"/>
        <v>0</v>
      </c>
      <c r="AD58" s="99">
        <f t="shared" si="24"/>
        <v>0</v>
      </c>
      <c r="AE58" s="99">
        <f t="shared" si="13"/>
        <v>0</v>
      </c>
      <c r="AF58" s="99">
        <f t="shared" si="14"/>
        <v>0</v>
      </c>
      <c r="AG58" s="99">
        <f t="shared" si="15"/>
        <v>0</v>
      </c>
      <c r="AH58" s="99">
        <f t="shared" si="16"/>
        <v>0</v>
      </c>
      <c r="AI58" s="99">
        <f t="shared" si="17"/>
        <v>0</v>
      </c>
      <c r="AJ58" s="99">
        <f t="shared" si="18"/>
        <v>0</v>
      </c>
    </row>
    <row r="59" spans="1:36" s="28" customFormat="1" ht="15">
      <c r="A59" s="28">
        <v>8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>
        <f>SUM(LARGE(AB59:AK59,{1,2,3,4,5,6}))</f>
        <v>0</v>
      </c>
      <c r="AB59" s="99">
        <f t="shared" si="22"/>
        <v>0</v>
      </c>
      <c r="AC59" s="99">
        <f t="shared" si="23"/>
        <v>0</v>
      </c>
      <c r="AD59" s="99">
        <f t="shared" si="24"/>
        <v>0</v>
      </c>
      <c r="AE59" s="99">
        <f t="shared" si="13"/>
        <v>0</v>
      </c>
      <c r="AF59" s="99">
        <f t="shared" si="14"/>
        <v>0</v>
      </c>
      <c r="AG59" s="99">
        <f t="shared" si="15"/>
        <v>0</v>
      </c>
      <c r="AH59" s="99">
        <f t="shared" si="16"/>
        <v>0</v>
      </c>
      <c r="AI59" s="99">
        <f t="shared" si="17"/>
        <v>0</v>
      </c>
      <c r="AJ59" s="99">
        <f t="shared" si="18"/>
        <v>0</v>
      </c>
    </row>
    <row r="60" spans="1:36" s="28" customFormat="1" ht="15">
      <c r="A60" s="28">
        <v>39</v>
      </c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>
        <f>SUM(LARGE(AB60:AK60,{1,2,3,4,5,6}))</f>
        <v>0</v>
      </c>
      <c r="AB60" s="99">
        <f t="shared" si="22"/>
        <v>0</v>
      </c>
      <c r="AC60" s="99">
        <f t="shared" si="23"/>
        <v>0</v>
      </c>
      <c r="AD60" s="99">
        <f t="shared" si="24"/>
        <v>0</v>
      </c>
      <c r="AE60" s="99">
        <f t="shared" si="13"/>
        <v>0</v>
      </c>
      <c r="AF60" s="99">
        <f t="shared" si="14"/>
        <v>0</v>
      </c>
      <c r="AG60" s="99">
        <f t="shared" si="15"/>
        <v>0</v>
      </c>
      <c r="AH60" s="99">
        <f t="shared" si="16"/>
        <v>0</v>
      </c>
      <c r="AI60" s="99">
        <f t="shared" si="17"/>
        <v>0</v>
      </c>
      <c r="AJ60" s="99">
        <f t="shared" si="18"/>
        <v>0</v>
      </c>
    </row>
    <row r="61" spans="1:36" s="28" customFormat="1" ht="15">
      <c r="A61" s="28">
        <v>40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>
        <f>SUM(LARGE(AB61:AK61,{1,2,3,4,5,6}))</f>
        <v>0</v>
      </c>
      <c r="AB61" s="99">
        <f t="shared" si="22"/>
        <v>0</v>
      </c>
      <c r="AC61" s="99">
        <f t="shared" si="23"/>
        <v>0</v>
      </c>
      <c r="AD61" s="99">
        <f t="shared" si="24"/>
        <v>0</v>
      </c>
      <c r="AE61" s="99">
        <f t="shared" si="13"/>
        <v>0</v>
      </c>
      <c r="AF61" s="99">
        <f t="shared" si="14"/>
        <v>0</v>
      </c>
      <c r="AG61" s="99">
        <f t="shared" si="15"/>
        <v>0</v>
      </c>
      <c r="AH61" s="99">
        <f t="shared" si="16"/>
        <v>0</v>
      </c>
      <c r="AI61" s="99">
        <f t="shared" si="17"/>
        <v>0</v>
      </c>
      <c r="AJ61" s="99">
        <f t="shared" si="18"/>
        <v>0</v>
      </c>
    </row>
    <row r="62" spans="1:36" s="28" customFormat="1" ht="15">
      <c r="A62" s="28">
        <v>41</v>
      </c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>
        <f>SUM(LARGE(AB62:AK62,{1,2,3,4,5,6}))</f>
        <v>0</v>
      </c>
      <c r="AB62" s="99">
        <f aca="true" t="shared" si="25" ref="AB62:AB88">+IF(COUNT($K62:$S62)&gt;0,LARGE($K62:$S62,1),0)</f>
        <v>0</v>
      </c>
      <c r="AC62" s="99">
        <f aca="true" t="shared" si="26" ref="AC62:AC88">+IF(COUNT($K62:$S62)&gt;1,LARGE($K62:$S62,2),0)</f>
        <v>0</v>
      </c>
      <c r="AD62" s="99">
        <f aca="true" t="shared" si="27" ref="AD62:AD88">+IF(COUNT($K62:$S62)&gt;2,LARGE($K62:$S62,3),0)</f>
        <v>0</v>
      </c>
      <c r="AE62" s="99">
        <f t="shared" si="13"/>
        <v>0</v>
      </c>
      <c r="AF62" s="99">
        <f t="shared" si="14"/>
        <v>0</v>
      </c>
      <c r="AG62" s="99">
        <f t="shared" si="15"/>
        <v>0</v>
      </c>
      <c r="AH62" s="99">
        <f t="shared" si="16"/>
        <v>0</v>
      </c>
      <c r="AI62" s="99">
        <f t="shared" si="17"/>
        <v>0</v>
      </c>
      <c r="AJ62" s="99">
        <f t="shared" si="18"/>
        <v>0</v>
      </c>
    </row>
    <row r="63" spans="1:36" s="28" customFormat="1" ht="15">
      <c r="A63" s="28">
        <v>42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>
        <f>SUM(LARGE(AB63:AK63,{1,2,3,4,5,6}))</f>
        <v>0</v>
      </c>
      <c r="AB63" s="99">
        <f t="shared" si="25"/>
        <v>0</v>
      </c>
      <c r="AC63" s="99">
        <f t="shared" si="26"/>
        <v>0</v>
      </c>
      <c r="AD63" s="99">
        <f t="shared" si="27"/>
        <v>0</v>
      </c>
      <c r="AE63" s="99">
        <f t="shared" si="13"/>
        <v>0</v>
      </c>
      <c r="AF63" s="99">
        <f t="shared" si="14"/>
        <v>0</v>
      </c>
      <c r="AG63" s="99">
        <f t="shared" si="15"/>
        <v>0</v>
      </c>
      <c r="AH63" s="99">
        <f t="shared" si="16"/>
        <v>0</v>
      </c>
      <c r="AI63" s="99">
        <f t="shared" si="17"/>
        <v>0</v>
      </c>
      <c r="AJ63" s="99">
        <f t="shared" si="18"/>
        <v>0</v>
      </c>
    </row>
    <row r="64" spans="1:36" s="28" customFormat="1" ht="15">
      <c r="A64" s="28">
        <v>43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>
        <f>SUM(LARGE(AB64:AK64,{1,2,3,4,5,6}))</f>
        <v>0</v>
      </c>
      <c r="AB64" s="99">
        <f t="shared" si="25"/>
        <v>0</v>
      </c>
      <c r="AC64" s="99">
        <f t="shared" si="26"/>
        <v>0</v>
      </c>
      <c r="AD64" s="99">
        <f t="shared" si="27"/>
        <v>0</v>
      </c>
      <c r="AE64" s="99">
        <f t="shared" si="13"/>
        <v>0</v>
      </c>
      <c r="AF64" s="99">
        <f t="shared" si="14"/>
        <v>0</v>
      </c>
      <c r="AG64" s="99">
        <f t="shared" si="15"/>
        <v>0</v>
      </c>
      <c r="AH64" s="99">
        <f t="shared" si="16"/>
        <v>0</v>
      </c>
      <c r="AI64" s="99">
        <f t="shared" si="17"/>
        <v>0</v>
      </c>
      <c r="AJ64" s="99">
        <f t="shared" si="18"/>
        <v>0</v>
      </c>
    </row>
    <row r="65" spans="1:36" s="28" customFormat="1" ht="15">
      <c r="A65" s="28">
        <v>44</v>
      </c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>
        <f>SUM(LARGE(AB65:AK65,{1,2,3,4,5,6}))</f>
        <v>0</v>
      </c>
      <c r="AB65" s="99">
        <f t="shared" si="25"/>
        <v>0</v>
      </c>
      <c r="AC65" s="99">
        <f t="shared" si="26"/>
        <v>0</v>
      </c>
      <c r="AD65" s="99">
        <f t="shared" si="27"/>
        <v>0</v>
      </c>
      <c r="AE65" s="99">
        <f t="shared" si="13"/>
        <v>0</v>
      </c>
      <c r="AF65" s="99">
        <f t="shared" si="14"/>
        <v>0</v>
      </c>
      <c r="AG65" s="99">
        <f t="shared" si="15"/>
        <v>0</v>
      </c>
      <c r="AH65" s="99">
        <f t="shared" si="16"/>
        <v>0</v>
      </c>
      <c r="AI65" s="99">
        <f t="shared" si="17"/>
        <v>0</v>
      </c>
      <c r="AJ65" s="99">
        <f t="shared" si="18"/>
        <v>0</v>
      </c>
    </row>
    <row r="66" spans="1:36" s="28" customFormat="1" ht="15">
      <c r="A66" s="28">
        <v>45</v>
      </c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>
        <f>SUM(LARGE(AB66:AK66,{1,2,3,4,5,6}))</f>
        <v>0</v>
      </c>
      <c r="AB66" s="99">
        <f t="shared" si="25"/>
        <v>0</v>
      </c>
      <c r="AC66" s="99">
        <f t="shared" si="26"/>
        <v>0</v>
      </c>
      <c r="AD66" s="99">
        <f t="shared" si="27"/>
        <v>0</v>
      </c>
      <c r="AE66" s="99">
        <f t="shared" si="13"/>
        <v>0</v>
      </c>
      <c r="AF66" s="99">
        <f t="shared" si="14"/>
        <v>0</v>
      </c>
      <c r="AG66" s="99">
        <f t="shared" si="15"/>
        <v>0</v>
      </c>
      <c r="AH66" s="99">
        <f t="shared" si="16"/>
        <v>0</v>
      </c>
      <c r="AI66" s="99">
        <f t="shared" si="17"/>
        <v>0</v>
      </c>
      <c r="AJ66" s="99">
        <f t="shared" si="18"/>
        <v>0</v>
      </c>
    </row>
    <row r="67" spans="1:36" s="28" customFormat="1" ht="15">
      <c r="A67" s="28">
        <v>46</v>
      </c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>
        <f>SUM(LARGE(AB67:AK67,{1,2,3,4,5,6}))</f>
        <v>0</v>
      </c>
      <c r="AB67" s="99">
        <f t="shared" si="25"/>
        <v>0</v>
      </c>
      <c r="AC67" s="99">
        <f t="shared" si="26"/>
        <v>0</v>
      </c>
      <c r="AD67" s="99">
        <f t="shared" si="27"/>
        <v>0</v>
      </c>
      <c r="AE67" s="99">
        <f t="shared" si="13"/>
        <v>0</v>
      </c>
      <c r="AF67" s="99">
        <f t="shared" si="14"/>
        <v>0</v>
      </c>
      <c r="AG67" s="99">
        <f t="shared" si="15"/>
        <v>0</v>
      </c>
      <c r="AH67" s="99">
        <f t="shared" si="16"/>
        <v>0</v>
      </c>
      <c r="AI67" s="99">
        <f t="shared" si="17"/>
        <v>0</v>
      </c>
      <c r="AJ67" s="99">
        <f t="shared" si="18"/>
        <v>0</v>
      </c>
    </row>
    <row r="68" spans="1:36" s="28" customFormat="1" ht="15">
      <c r="A68" s="28">
        <v>47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>
        <f>SUM(LARGE(AB68:AK68,{1,2,3,4,5,6}))</f>
        <v>0</v>
      </c>
      <c r="AB68" s="99">
        <f t="shared" si="25"/>
        <v>0</v>
      </c>
      <c r="AC68" s="99">
        <f t="shared" si="26"/>
        <v>0</v>
      </c>
      <c r="AD68" s="99">
        <f t="shared" si="27"/>
        <v>0</v>
      </c>
      <c r="AE68" s="99">
        <f aca="true" t="shared" si="28" ref="AE68:AE99">+IF(COUNT($T68:$Y68)&gt;0,LARGE($T68:$Y68,1),0)</f>
        <v>0</v>
      </c>
      <c r="AF68" s="99">
        <f aca="true" t="shared" si="29" ref="AF68:AF99">+IF(COUNT($T68:$Y68)&gt;1,LARGE($T68:$Y68,2),0)</f>
        <v>0</v>
      </c>
      <c r="AG68" s="99">
        <f aca="true" t="shared" si="30" ref="AG68:AG99">+IF(COUNT($T68:$Y68)&gt;2,LARGE($T68:$Y68,3),0)</f>
        <v>0</v>
      </c>
      <c r="AH68" s="99">
        <f aca="true" t="shared" si="31" ref="AH68:AH99">+IF(COUNT($T68:$Y68)&gt;3,LARGE($T68:$Y68,4),0)</f>
        <v>0</v>
      </c>
      <c r="AI68" s="99">
        <f aca="true" t="shared" si="32" ref="AI68:AI99">+IF(COUNT($T68:$Y68)&gt;4,LARGE($T68:$Y68,5),0)</f>
        <v>0</v>
      </c>
      <c r="AJ68" s="99">
        <f aca="true" t="shared" si="33" ref="AJ68:AJ99">+IF(COUNT($T68:$Y68)&gt;5,LARGE($T68:$Y68,6),0)</f>
        <v>0</v>
      </c>
    </row>
    <row r="69" spans="1:36" s="28" customFormat="1" ht="15">
      <c r="A69" s="28">
        <v>48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>
        <f>SUM(LARGE(AB69:AK69,{1,2,3,4,5,6}))</f>
        <v>0</v>
      </c>
      <c r="AB69" s="99">
        <f t="shared" si="25"/>
        <v>0</v>
      </c>
      <c r="AC69" s="99">
        <f t="shared" si="26"/>
        <v>0</v>
      </c>
      <c r="AD69" s="99">
        <f t="shared" si="27"/>
        <v>0</v>
      </c>
      <c r="AE69" s="99">
        <f t="shared" si="28"/>
        <v>0</v>
      </c>
      <c r="AF69" s="99">
        <f t="shared" si="29"/>
        <v>0</v>
      </c>
      <c r="AG69" s="99">
        <f t="shared" si="30"/>
        <v>0</v>
      </c>
      <c r="AH69" s="99">
        <f t="shared" si="31"/>
        <v>0</v>
      </c>
      <c r="AI69" s="99">
        <f t="shared" si="32"/>
        <v>0</v>
      </c>
      <c r="AJ69" s="99">
        <f t="shared" si="33"/>
        <v>0</v>
      </c>
    </row>
    <row r="70" spans="1:36" s="28" customFormat="1" ht="15">
      <c r="A70" s="28">
        <v>49</v>
      </c>
      <c r="J70" s="2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>
        <f>SUM(LARGE(AB70:AK70,{1,2,3,4,5,6}))</f>
        <v>0</v>
      </c>
      <c r="AB70" s="99">
        <f t="shared" si="25"/>
        <v>0</v>
      </c>
      <c r="AC70" s="99">
        <f t="shared" si="26"/>
        <v>0</v>
      </c>
      <c r="AD70" s="99">
        <f t="shared" si="27"/>
        <v>0</v>
      </c>
      <c r="AE70" s="99">
        <f t="shared" si="28"/>
        <v>0</v>
      </c>
      <c r="AF70" s="99">
        <f t="shared" si="29"/>
        <v>0</v>
      </c>
      <c r="AG70" s="99">
        <f t="shared" si="30"/>
        <v>0</v>
      </c>
      <c r="AH70" s="99">
        <f t="shared" si="31"/>
        <v>0</v>
      </c>
      <c r="AI70" s="99">
        <f t="shared" si="32"/>
        <v>0</v>
      </c>
      <c r="AJ70" s="99">
        <f t="shared" si="33"/>
        <v>0</v>
      </c>
    </row>
    <row r="71" spans="1:36" s="28" customFormat="1" ht="15">
      <c r="A71" s="28">
        <v>50</v>
      </c>
      <c r="J71" s="27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>
        <f>SUM(LARGE(AB71:AK71,{1,2,3,4,5,6}))</f>
        <v>0</v>
      </c>
      <c r="AB71" s="99">
        <f t="shared" si="25"/>
        <v>0</v>
      </c>
      <c r="AC71" s="99">
        <f t="shared" si="26"/>
        <v>0</v>
      </c>
      <c r="AD71" s="99">
        <f t="shared" si="27"/>
        <v>0</v>
      </c>
      <c r="AE71" s="99">
        <f t="shared" si="28"/>
        <v>0</v>
      </c>
      <c r="AF71" s="99">
        <f t="shared" si="29"/>
        <v>0</v>
      </c>
      <c r="AG71" s="99">
        <f t="shared" si="30"/>
        <v>0</v>
      </c>
      <c r="AH71" s="99">
        <f t="shared" si="31"/>
        <v>0</v>
      </c>
      <c r="AI71" s="99">
        <f t="shared" si="32"/>
        <v>0</v>
      </c>
      <c r="AJ71" s="99">
        <f t="shared" si="33"/>
        <v>0</v>
      </c>
    </row>
    <row r="72" spans="1:36" s="28" customFormat="1" ht="15">
      <c r="A72" s="28">
        <v>51</v>
      </c>
      <c r="J72" s="27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>
        <f>SUM(LARGE(AB72:AK72,{1,2,3,4,5,6}))</f>
        <v>0</v>
      </c>
      <c r="AB72" s="99">
        <f t="shared" si="25"/>
        <v>0</v>
      </c>
      <c r="AC72" s="99">
        <f t="shared" si="26"/>
        <v>0</v>
      </c>
      <c r="AD72" s="99">
        <f t="shared" si="27"/>
        <v>0</v>
      </c>
      <c r="AE72" s="99">
        <f t="shared" si="28"/>
        <v>0</v>
      </c>
      <c r="AF72" s="99">
        <f t="shared" si="29"/>
        <v>0</v>
      </c>
      <c r="AG72" s="99">
        <f t="shared" si="30"/>
        <v>0</v>
      </c>
      <c r="AH72" s="99">
        <f t="shared" si="31"/>
        <v>0</v>
      </c>
      <c r="AI72" s="99">
        <f t="shared" si="32"/>
        <v>0</v>
      </c>
      <c r="AJ72" s="99">
        <f t="shared" si="33"/>
        <v>0</v>
      </c>
    </row>
    <row r="73" spans="1:36" s="28" customFormat="1" ht="15">
      <c r="A73" s="28">
        <v>52</v>
      </c>
      <c r="B73" s="25"/>
      <c r="C73" s="25"/>
      <c r="E73" s="25"/>
      <c r="F73" s="25"/>
      <c r="J73" s="27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>
        <f>SUM(LARGE(AB73:AK73,{1,2,3,4,5,6}))</f>
        <v>0</v>
      </c>
      <c r="AB73" s="99">
        <f t="shared" si="25"/>
        <v>0</v>
      </c>
      <c r="AC73" s="99">
        <f t="shared" si="26"/>
        <v>0</v>
      </c>
      <c r="AD73" s="99">
        <f t="shared" si="27"/>
        <v>0</v>
      </c>
      <c r="AE73" s="99">
        <f t="shared" si="28"/>
        <v>0</v>
      </c>
      <c r="AF73" s="99">
        <f t="shared" si="29"/>
        <v>0</v>
      </c>
      <c r="AG73" s="99">
        <f t="shared" si="30"/>
        <v>0</v>
      </c>
      <c r="AH73" s="99">
        <f t="shared" si="31"/>
        <v>0</v>
      </c>
      <c r="AI73" s="99">
        <f t="shared" si="32"/>
        <v>0</v>
      </c>
      <c r="AJ73" s="99">
        <f t="shared" si="33"/>
        <v>0</v>
      </c>
    </row>
    <row r="74" spans="1:36" s="28" customFormat="1" ht="15">
      <c r="A74" s="28">
        <v>53</v>
      </c>
      <c r="J74" s="27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>
        <f>SUM(LARGE(AB74:AK74,{1,2,3,4,5,6}))</f>
        <v>0</v>
      </c>
      <c r="AB74" s="99">
        <f t="shared" si="25"/>
        <v>0</v>
      </c>
      <c r="AC74" s="99">
        <f t="shared" si="26"/>
        <v>0</v>
      </c>
      <c r="AD74" s="99">
        <f t="shared" si="27"/>
        <v>0</v>
      </c>
      <c r="AE74" s="99">
        <f t="shared" si="28"/>
        <v>0</v>
      </c>
      <c r="AF74" s="99">
        <f t="shared" si="29"/>
        <v>0</v>
      </c>
      <c r="AG74" s="99">
        <f t="shared" si="30"/>
        <v>0</v>
      </c>
      <c r="AH74" s="99">
        <f t="shared" si="31"/>
        <v>0</v>
      </c>
      <c r="AI74" s="99">
        <f t="shared" si="32"/>
        <v>0</v>
      </c>
      <c r="AJ74" s="99">
        <f t="shared" si="33"/>
        <v>0</v>
      </c>
    </row>
    <row r="75" spans="1:36" s="28" customFormat="1" ht="15">
      <c r="A75" s="28">
        <v>54</v>
      </c>
      <c r="J75" s="27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>
        <f>SUM(LARGE(AB75:AK75,{1,2,3,4,5,6}))</f>
        <v>0</v>
      </c>
      <c r="AB75" s="99">
        <f t="shared" si="25"/>
        <v>0</v>
      </c>
      <c r="AC75" s="99">
        <f t="shared" si="26"/>
        <v>0</v>
      </c>
      <c r="AD75" s="99">
        <f t="shared" si="27"/>
        <v>0</v>
      </c>
      <c r="AE75" s="99">
        <f t="shared" si="28"/>
        <v>0</v>
      </c>
      <c r="AF75" s="99">
        <f t="shared" si="29"/>
        <v>0</v>
      </c>
      <c r="AG75" s="99">
        <f t="shared" si="30"/>
        <v>0</v>
      </c>
      <c r="AH75" s="99">
        <f t="shared" si="31"/>
        <v>0</v>
      </c>
      <c r="AI75" s="99">
        <f t="shared" si="32"/>
        <v>0</v>
      </c>
      <c r="AJ75" s="99">
        <f t="shared" si="33"/>
        <v>0</v>
      </c>
    </row>
    <row r="76" spans="1:36" s="28" customFormat="1" ht="15">
      <c r="A76" s="28">
        <v>55</v>
      </c>
      <c r="B76" s="25"/>
      <c r="C76" s="25"/>
      <c r="E76" s="25"/>
      <c r="F76" s="25"/>
      <c r="J76" s="27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>
        <f>SUM(LARGE(AB76:AK76,{1,2,3,4,5,6}))</f>
        <v>0</v>
      </c>
      <c r="AB76" s="99">
        <f t="shared" si="25"/>
        <v>0</v>
      </c>
      <c r="AC76" s="99">
        <f t="shared" si="26"/>
        <v>0</v>
      </c>
      <c r="AD76" s="99">
        <f t="shared" si="27"/>
        <v>0</v>
      </c>
      <c r="AE76" s="99">
        <f t="shared" si="28"/>
        <v>0</v>
      </c>
      <c r="AF76" s="99">
        <f t="shared" si="29"/>
        <v>0</v>
      </c>
      <c r="AG76" s="99">
        <f t="shared" si="30"/>
        <v>0</v>
      </c>
      <c r="AH76" s="99">
        <f t="shared" si="31"/>
        <v>0</v>
      </c>
      <c r="AI76" s="99">
        <f t="shared" si="32"/>
        <v>0</v>
      </c>
      <c r="AJ76" s="99">
        <f t="shared" si="33"/>
        <v>0</v>
      </c>
    </row>
    <row r="77" spans="1:36" s="28" customFormat="1" ht="15">
      <c r="A77" s="28">
        <v>56</v>
      </c>
      <c r="J77" s="27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>
        <f>SUM(LARGE(AB77:AK77,{1,2,3,4,5,6}))</f>
        <v>0</v>
      </c>
      <c r="AB77" s="99">
        <f t="shared" si="25"/>
        <v>0</v>
      </c>
      <c r="AC77" s="99">
        <f t="shared" si="26"/>
        <v>0</v>
      </c>
      <c r="AD77" s="99">
        <f t="shared" si="27"/>
        <v>0</v>
      </c>
      <c r="AE77" s="99">
        <f t="shared" si="28"/>
        <v>0</v>
      </c>
      <c r="AF77" s="99">
        <f t="shared" si="29"/>
        <v>0</v>
      </c>
      <c r="AG77" s="99">
        <f t="shared" si="30"/>
        <v>0</v>
      </c>
      <c r="AH77" s="99">
        <f t="shared" si="31"/>
        <v>0</v>
      </c>
      <c r="AI77" s="99">
        <f t="shared" si="32"/>
        <v>0</v>
      </c>
      <c r="AJ77" s="99">
        <f t="shared" si="33"/>
        <v>0</v>
      </c>
    </row>
    <row r="78" spans="1:36" s="28" customFormat="1" ht="15">
      <c r="A78" s="28">
        <v>57</v>
      </c>
      <c r="J78" s="27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>
        <f>SUM(LARGE(AB78:AK78,{1,2,3,4,5,6}))</f>
        <v>0</v>
      </c>
      <c r="AB78" s="99">
        <f t="shared" si="25"/>
        <v>0</v>
      </c>
      <c r="AC78" s="99">
        <f t="shared" si="26"/>
        <v>0</v>
      </c>
      <c r="AD78" s="99">
        <f t="shared" si="27"/>
        <v>0</v>
      </c>
      <c r="AE78" s="99">
        <f t="shared" si="28"/>
        <v>0</v>
      </c>
      <c r="AF78" s="99">
        <f t="shared" si="29"/>
        <v>0</v>
      </c>
      <c r="AG78" s="99">
        <f t="shared" si="30"/>
        <v>0</v>
      </c>
      <c r="AH78" s="99">
        <f t="shared" si="31"/>
        <v>0</v>
      </c>
      <c r="AI78" s="99">
        <f t="shared" si="32"/>
        <v>0</v>
      </c>
      <c r="AJ78" s="99">
        <f t="shared" si="33"/>
        <v>0</v>
      </c>
    </row>
    <row r="79" spans="1:36" s="28" customFormat="1" ht="15">
      <c r="A79" s="28">
        <v>58</v>
      </c>
      <c r="J79" s="27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>
        <f>SUM(LARGE(AB79:AK79,{1,2,3,4,5,6}))</f>
        <v>0</v>
      </c>
      <c r="AB79" s="99">
        <f t="shared" si="25"/>
        <v>0</v>
      </c>
      <c r="AC79" s="99">
        <f t="shared" si="26"/>
        <v>0</v>
      </c>
      <c r="AD79" s="99">
        <f t="shared" si="27"/>
        <v>0</v>
      </c>
      <c r="AE79" s="99">
        <f t="shared" si="28"/>
        <v>0</v>
      </c>
      <c r="AF79" s="99">
        <f t="shared" si="29"/>
        <v>0</v>
      </c>
      <c r="AG79" s="99">
        <f t="shared" si="30"/>
        <v>0</v>
      </c>
      <c r="AH79" s="99">
        <f t="shared" si="31"/>
        <v>0</v>
      </c>
      <c r="AI79" s="99">
        <f t="shared" si="32"/>
        <v>0</v>
      </c>
      <c r="AJ79" s="99">
        <f t="shared" si="33"/>
        <v>0</v>
      </c>
    </row>
    <row r="80" spans="1:36" s="28" customFormat="1" ht="15">
      <c r="A80" s="28">
        <v>59</v>
      </c>
      <c r="J80" s="27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>
        <f>SUM(LARGE(AB80:AK80,{1,2,3,4,5,6}))</f>
        <v>0</v>
      </c>
      <c r="AB80" s="99">
        <f t="shared" si="25"/>
        <v>0</v>
      </c>
      <c r="AC80" s="99">
        <f t="shared" si="26"/>
        <v>0</v>
      </c>
      <c r="AD80" s="99">
        <f t="shared" si="27"/>
        <v>0</v>
      </c>
      <c r="AE80" s="99">
        <f t="shared" si="28"/>
        <v>0</v>
      </c>
      <c r="AF80" s="99">
        <f t="shared" si="29"/>
        <v>0</v>
      </c>
      <c r="AG80" s="99">
        <f t="shared" si="30"/>
        <v>0</v>
      </c>
      <c r="AH80" s="99">
        <f t="shared" si="31"/>
        <v>0</v>
      </c>
      <c r="AI80" s="99">
        <f t="shared" si="32"/>
        <v>0</v>
      </c>
      <c r="AJ80" s="99">
        <f t="shared" si="33"/>
        <v>0</v>
      </c>
    </row>
    <row r="81" spans="1:36" s="28" customFormat="1" ht="15">
      <c r="A81" s="28">
        <v>60</v>
      </c>
      <c r="J81" s="27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>
        <f>SUM(LARGE(AB81:AK81,{1,2,3,4,5,6}))</f>
        <v>0</v>
      </c>
      <c r="AB81" s="99">
        <f t="shared" si="25"/>
        <v>0</v>
      </c>
      <c r="AC81" s="99">
        <f t="shared" si="26"/>
        <v>0</v>
      </c>
      <c r="AD81" s="99">
        <f t="shared" si="27"/>
        <v>0</v>
      </c>
      <c r="AE81" s="99">
        <f t="shared" si="28"/>
        <v>0</v>
      </c>
      <c r="AF81" s="99">
        <f t="shared" si="29"/>
        <v>0</v>
      </c>
      <c r="AG81" s="99">
        <f t="shared" si="30"/>
        <v>0</v>
      </c>
      <c r="AH81" s="99">
        <f t="shared" si="31"/>
        <v>0</v>
      </c>
      <c r="AI81" s="99">
        <f t="shared" si="32"/>
        <v>0</v>
      </c>
      <c r="AJ81" s="99">
        <f t="shared" si="33"/>
        <v>0</v>
      </c>
    </row>
    <row r="82" spans="1:36" s="28" customFormat="1" ht="15">
      <c r="A82" s="28">
        <v>61</v>
      </c>
      <c r="J82" s="27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>
        <f>SUM(LARGE(AB82:AK82,{1,2,3,4,5,6}))</f>
        <v>0</v>
      </c>
      <c r="AB82" s="99">
        <f t="shared" si="25"/>
        <v>0</v>
      </c>
      <c r="AC82" s="99">
        <f t="shared" si="26"/>
        <v>0</v>
      </c>
      <c r="AD82" s="99">
        <f t="shared" si="27"/>
        <v>0</v>
      </c>
      <c r="AE82" s="99">
        <f t="shared" si="28"/>
        <v>0</v>
      </c>
      <c r="AF82" s="99">
        <f t="shared" si="29"/>
        <v>0</v>
      </c>
      <c r="AG82" s="99">
        <f t="shared" si="30"/>
        <v>0</v>
      </c>
      <c r="AH82" s="99">
        <f t="shared" si="31"/>
        <v>0</v>
      </c>
      <c r="AI82" s="99">
        <f t="shared" si="32"/>
        <v>0</v>
      </c>
      <c r="AJ82" s="99">
        <f t="shared" si="33"/>
        <v>0</v>
      </c>
    </row>
    <row r="83" spans="1:36" s="28" customFormat="1" ht="15">
      <c r="A83" s="28">
        <v>62</v>
      </c>
      <c r="J83" s="27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>
        <f>SUM(LARGE(AB83:AK83,{1,2,3,4,5,6}))</f>
        <v>0</v>
      </c>
      <c r="AB83" s="99">
        <f t="shared" si="25"/>
        <v>0</v>
      </c>
      <c r="AC83" s="99">
        <f t="shared" si="26"/>
        <v>0</v>
      </c>
      <c r="AD83" s="99">
        <f t="shared" si="27"/>
        <v>0</v>
      </c>
      <c r="AE83" s="99">
        <f t="shared" si="28"/>
        <v>0</v>
      </c>
      <c r="AF83" s="99">
        <f t="shared" si="29"/>
        <v>0</v>
      </c>
      <c r="AG83" s="99">
        <f t="shared" si="30"/>
        <v>0</v>
      </c>
      <c r="AH83" s="99">
        <f t="shared" si="31"/>
        <v>0</v>
      </c>
      <c r="AI83" s="99">
        <f t="shared" si="32"/>
        <v>0</v>
      </c>
      <c r="AJ83" s="99">
        <f t="shared" si="33"/>
        <v>0</v>
      </c>
    </row>
    <row r="84" spans="1:36" s="28" customFormat="1" ht="15">
      <c r="A84" s="28">
        <v>63</v>
      </c>
      <c r="J84" s="27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>
        <f>SUM(LARGE(AB84:AK84,{1,2,3,4,5,6}))</f>
        <v>0</v>
      </c>
      <c r="AB84" s="99">
        <f t="shared" si="25"/>
        <v>0</v>
      </c>
      <c r="AC84" s="99">
        <f t="shared" si="26"/>
        <v>0</v>
      </c>
      <c r="AD84" s="99">
        <f t="shared" si="27"/>
        <v>0</v>
      </c>
      <c r="AE84" s="99">
        <f t="shared" si="28"/>
        <v>0</v>
      </c>
      <c r="AF84" s="99">
        <f t="shared" si="29"/>
        <v>0</v>
      </c>
      <c r="AG84" s="99">
        <f t="shared" si="30"/>
        <v>0</v>
      </c>
      <c r="AH84" s="99">
        <f t="shared" si="31"/>
        <v>0</v>
      </c>
      <c r="AI84" s="99">
        <f t="shared" si="32"/>
        <v>0</v>
      </c>
      <c r="AJ84" s="99">
        <f t="shared" si="33"/>
        <v>0</v>
      </c>
    </row>
    <row r="85" spans="1:36" s="28" customFormat="1" ht="15">
      <c r="A85" s="28">
        <v>64</v>
      </c>
      <c r="J85" s="27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>
        <f>SUM(LARGE(AB85:AK85,{1,2,3,4,5,6}))</f>
        <v>0</v>
      </c>
      <c r="AB85" s="99">
        <f t="shared" si="25"/>
        <v>0</v>
      </c>
      <c r="AC85" s="99">
        <f t="shared" si="26"/>
        <v>0</v>
      </c>
      <c r="AD85" s="99">
        <f t="shared" si="27"/>
        <v>0</v>
      </c>
      <c r="AE85" s="99">
        <f t="shared" si="28"/>
        <v>0</v>
      </c>
      <c r="AF85" s="99">
        <f t="shared" si="29"/>
        <v>0</v>
      </c>
      <c r="AG85" s="99">
        <f t="shared" si="30"/>
        <v>0</v>
      </c>
      <c r="AH85" s="99">
        <f t="shared" si="31"/>
        <v>0</v>
      </c>
      <c r="AI85" s="99">
        <f t="shared" si="32"/>
        <v>0</v>
      </c>
      <c r="AJ85" s="99">
        <f t="shared" si="33"/>
        <v>0</v>
      </c>
    </row>
    <row r="86" spans="1:36" s="28" customFormat="1" ht="15">
      <c r="A86" s="28">
        <v>65</v>
      </c>
      <c r="J86" s="27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>
        <f>SUM(LARGE(AB86:AK86,{1,2,3,4,5,6}))</f>
        <v>0</v>
      </c>
      <c r="AB86" s="99">
        <f t="shared" si="25"/>
        <v>0</v>
      </c>
      <c r="AC86" s="99">
        <f t="shared" si="26"/>
        <v>0</v>
      </c>
      <c r="AD86" s="99">
        <f t="shared" si="27"/>
        <v>0</v>
      </c>
      <c r="AE86" s="99">
        <f t="shared" si="28"/>
        <v>0</v>
      </c>
      <c r="AF86" s="99">
        <f t="shared" si="29"/>
        <v>0</v>
      </c>
      <c r="AG86" s="99">
        <f t="shared" si="30"/>
        <v>0</v>
      </c>
      <c r="AH86" s="99">
        <f t="shared" si="31"/>
        <v>0</v>
      </c>
      <c r="AI86" s="99">
        <f t="shared" si="32"/>
        <v>0</v>
      </c>
      <c r="AJ86" s="99">
        <f t="shared" si="33"/>
        <v>0</v>
      </c>
    </row>
    <row r="87" spans="1:36" s="28" customFormat="1" ht="15">
      <c r="A87" s="28">
        <v>66</v>
      </c>
      <c r="J87" s="27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>
        <f>SUM(LARGE(AB87:AK87,{1,2,3,4,5,6}))</f>
        <v>0</v>
      </c>
      <c r="AB87" s="99">
        <f t="shared" si="25"/>
        <v>0</v>
      </c>
      <c r="AC87" s="99">
        <f t="shared" si="26"/>
        <v>0</v>
      </c>
      <c r="AD87" s="99">
        <f t="shared" si="27"/>
        <v>0</v>
      </c>
      <c r="AE87" s="99">
        <f t="shared" si="28"/>
        <v>0</v>
      </c>
      <c r="AF87" s="99">
        <f t="shared" si="29"/>
        <v>0</v>
      </c>
      <c r="AG87" s="99">
        <f t="shared" si="30"/>
        <v>0</v>
      </c>
      <c r="AH87" s="99">
        <f t="shared" si="31"/>
        <v>0</v>
      </c>
      <c r="AI87" s="99">
        <f t="shared" si="32"/>
        <v>0</v>
      </c>
      <c r="AJ87" s="99">
        <f t="shared" si="33"/>
        <v>0</v>
      </c>
    </row>
    <row r="88" spans="1:36" s="28" customFormat="1" ht="15">
      <c r="A88" s="28">
        <v>67</v>
      </c>
      <c r="J88" s="27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>
        <f>SUM(LARGE(AB88:AK88,{1,2,3,4,5,6}))</f>
        <v>0</v>
      </c>
      <c r="AB88" s="99">
        <f t="shared" si="25"/>
        <v>0</v>
      </c>
      <c r="AC88" s="99">
        <f t="shared" si="26"/>
        <v>0</v>
      </c>
      <c r="AD88" s="99">
        <f t="shared" si="27"/>
        <v>0</v>
      </c>
      <c r="AE88" s="99">
        <f t="shared" si="28"/>
        <v>0</v>
      </c>
      <c r="AF88" s="99">
        <f t="shared" si="29"/>
        <v>0</v>
      </c>
      <c r="AG88" s="99">
        <f t="shared" si="30"/>
        <v>0</v>
      </c>
      <c r="AH88" s="99">
        <f t="shared" si="31"/>
        <v>0</v>
      </c>
      <c r="AI88" s="99">
        <f t="shared" si="32"/>
        <v>0</v>
      </c>
      <c r="AJ88" s="99">
        <f t="shared" si="33"/>
        <v>0</v>
      </c>
    </row>
    <row r="89" spans="1:36" s="28" customFormat="1" ht="15">
      <c r="A89" s="28">
        <v>68</v>
      </c>
      <c r="J89" s="27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>
        <f>SUM(LARGE(AB89:AK89,{1,2,3,4,5,6}))</f>
        <v>0</v>
      </c>
      <c r="AB89" s="99">
        <f aca="true" t="shared" si="34" ref="AB89:AB125">+IF(COUNT($K89:$S89)&gt;0,LARGE($K89:$S89,1),0)</f>
        <v>0</v>
      </c>
      <c r="AC89" s="99">
        <f aca="true" t="shared" si="35" ref="AC89:AC125">+IF(COUNT($K89:$S89)&gt;1,LARGE($K89:$S89,2),0)</f>
        <v>0</v>
      </c>
      <c r="AD89" s="99">
        <f aca="true" t="shared" si="36" ref="AD89:AD125">+IF(COUNT($K89:$S89)&gt;2,LARGE($K89:$S89,3),0)</f>
        <v>0</v>
      </c>
      <c r="AE89" s="99">
        <f t="shared" si="28"/>
        <v>0</v>
      </c>
      <c r="AF89" s="99">
        <f t="shared" si="29"/>
        <v>0</v>
      </c>
      <c r="AG89" s="99">
        <f t="shared" si="30"/>
        <v>0</v>
      </c>
      <c r="AH89" s="99">
        <f t="shared" si="31"/>
        <v>0</v>
      </c>
      <c r="AI89" s="99">
        <f t="shared" si="32"/>
        <v>0</v>
      </c>
      <c r="AJ89" s="99">
        <f t="shared" si="33"/>
        <v>0</v>
      </c>
    </row>
    <row r="90" spans="1:36" s="28" customFormat="1" ht="15">
      <c r="A90" s="28">
        <v>69</v>
      </c>
      <c r="B90" s="25"/>
      <c r="C90" s="25"/>
      <c r="E90" s="25"/>
      <c r="F90" s="25"/>
      <c r="J90" s="27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>
        <f>SUM(LARGE(AB90:AK90,{1,2,3,4,5,6}))</f>
        <v>0</v>
      </c>
      <c r="AB90" s="99">
        <f t="shared" si="34"/>
        <v>0</v>
      </c>
      <c r="AC90" s="99">
        <f t="shared" si="35"/>
        <v>0</v>
      </c>
      <c r="AD90" s="99">
        <f t="shared" si="36"/>
        <v>0</v>
      </c>
      <c r="AE90" s="99">
        <f t="shared" si="28"/>
        <v>0</v>
      </c>
      <c r="AF90" s="99">
        <f t="shared" si="29"/>
        <v>0</v>
      </c>
      <c r="AG90" s="99">
        <f t="shared" si="30"/>
        <v>0</v>
      </c>
      <c r="AH90" s="99">
        <f t="shared" si="31"/>
        <v>0</v>
      </c>
      <c r="AI90" s="99">
        <f t="shared" si="32"/>
        <v>0</v>
      </c>
      <c r="AJ90" s="99">
        <f t="shared" si="33"/>
        <v>0</v>
      </c>
    </row>
    <row r="91" spans="1:36" s="28" customFormat="1" ht="15">
      <c r="A91" s="28">
        <v>70</v>
      </c>
      <c r="J91" s="27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>
        <f>SUM(LARGE(AB91:AK91,{1,2,3,4,5,6}))</f>
        <v>0</v>
      </c>
      <c r="AB91" s="99">
        <f t="shared" si="34"/>
        <v>0</v>
      </c>
      <c r="AC91" s="99">
        <f t="shared" si="35"/>
        <v>0</v>
      </c>
      <c r="AD91" s="99">
        <f t="shared" si="36"/>
        <v>0</v>
      </c>
      <c r="AE91" s="99">
        <f t="shared" si="28"/>
        <v>0</v>
      </c>
      <c r="AF91" s="99">
        <f t="shared" si="29"/>
        <v>0</v>
      </c>
      <c r="AG91" s="99">
        <f t="shared" si="30"/>
        <v>0</v>
      </c>
      <c r="AH91" s="99">
        <f t="shared" si="31"/>
        <v>0</v>
      </c>
      <c r="AI91" s="99">
        <f t="shared" si="32"/>
        <v>0</v>
      </c>
      <c r="AJ91" s="99">
        <f t="shared" si="33"/>
        <v>0</v>
      </c>
    </row>
    <row r="92" spans="1:36" s="28" customFormat="1" ht="15">
      <c r="A92" s="28">
        <v>71</v>
      </c>
      <c r="J92" s="27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>
        <f>SUM(LARGE(AB92:AK92,{1,2,3,4,5,6}))</f>
        <v>0</v>
      </c>
      <c r="AB92" s="99">
        <f t="shared" si="34"/>
        <v>0</v>
      </c>
      <c r="AC92" s="99">
        <f t="shared" si="35"/>
        <v>0</v>
      </c>
      <c r="AD92" s="99">
        <f t="shared" si="36"/>
        <v>0</v>
      </c>
      <c r="AE92" s="99">
        <f t="shared" si="28"/>
        <v>0</v>
      </c>
      <c r="AF92" s="99">
        <f t="shared" si="29"/>
        <v>0</v>
      </c>
      <c r="AG92" s="99">
        <f t="shared" si="30"/>
        <v>0</v>
      </c>
      <c r="AH92" s="99">
        <f t="shared" si="31"/>
        <v>0</v>
      </c>
      <c r="AI92" s="99">
        <f t="shared" si="32"/>
        <v>0</v>
      </c>
      <c r="AJ92" s="99">
        <f t="shared" si="33"/>
        <v>0</v>
      </c>
    </row>
    <row r="93" spans="1:36" s="28" customFormat="1" ht="15">
      <c r="A93" s="28">
        <v>72</v>
      </c>
      <c r="J93" s="27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>
        <f>SUM(LARGE(AB93:AK93,{1,2,3,4,5,6}))</f>
        <v>0</v>
      </c>
      <c r="AB93" s="99">
        <f t="shared" si="34"/>
        <v>0</v>
      </c>
      <c r="AC93" s="99">
        <f t="shared" si="35"/>
        <v>0</v>
      </c>
      <c r="AD93" s="99">
        <f t="shared" si="36"/>
        <v>0</v>
      </c>
      <c r="AE93" s="99">
        <f t="shared" si="28"/>
        <v>0</v>
      </c>
      <c r="AF93" s="99">
        <f t="shared" si="29"/>
        <v>0</v>
      </c>
      <c r="AG93" s="99">
        <f t="shared" si="30"/>
        <v>0</v>
      </c>
      <c r="AH93" s="99">
        <f t="shared" si="31"/>
        <v>0</v>
      </c>
      <c r="AI93" s="99">
        <f t="shared" si="32"/>
        <v>0</v>
      </c>
      <c r="AJ93" s="99">
        <f t="shared" si="33"/>
        <v>0</v>
      </c>
    </row>
    <row r="94" spans="1:36" s="28" customFormat="1" ht="15">
      <c r="A94" s="28">
        <v>73</v>
      </c>
      <c r="J94" s="27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>
        <f>SUM(LARGE(AB94:AK94,{1,2,3,4,5,6}))</f>
        <v>0</v>
      </c>
      <c r="AB94" s="99">
        <f t="shared" si="34"/>
        <v>0</v>
      </c>
      <c r="AC94" s="99">
        <f t="shared" si="35"/>
        <v>0</v>
      </c>
      <c r="AD94" s="99">
        <f t="shared" si="36"/>
        <v>0</v>
      </c>
      <c r="AE94" s="99">
        <f t="shared" si="28"/>
        <v>0</v>
      </c>
      <c r="AF94" s="99">
        <f t="shared" si="29"/>
        <v>0</v>
      </c>
      <c r="AG94" s="99">
        <f t="shared" si="30"/>
        <v>0</v>
      </c>
      <c r="AH94" s="99">
        <f t="shared" si="31"/>
        <v>0</v>
      </c>
      <c r="AI94" s="99">
        <f t="shared" si="32"/>
        <v>0</v>
      </c>
      <c r="AJ94" s="99">
        <f t="shared" si="33"/>
        <v>0</v>
      </c>
    </row>
    <row r="95" spans="1:36" s="28" customFormat="1" ht="15">
      <c r="A95" s="28">
        <v>74</v>
      </c>
      <c r="J95" s="27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>
        <f>SUM(LARGE(AB95:AK95,{1,2,3,4,5,6}))</f>
        <v>0</v>
      </c>
      <c r="AB95" s="99">
        <f t="shared" si="34"/>
        <v>0</v>
      </c>
      <c r="AC95" s="99">
        <f t="shared" si="35"/>
        <v>0</v>
      </c>
      <c r="AD95" s="99">
        <f t="shared" si="36"/>
        <v>0</v>
      </c>
      <c r="AE95" s="99">
        <f t="shared" si="28"/>
        <v>0</v>
      </c>
      <c r="AF95" s="99">
        <f t="shared" si="29"/>
        <v>0</v>
      </c>
      <c r="AG95" s="99">
        <f t="shared" si="30"/>
        <v>0</v>
      </c>
      <c r="AH95" s="99">
        <f t="shared" si="31"/>
        <v>0</v>
      </c>
      <c r="AI95" s="99">
        <f t="shared" si="32"/>
        <v>0</v>
      </c>
      <c r="AJ95" s="99">
        <f t="shared" si="33"/>
        <v>0</v>
      </c>
    </row>
    <row r="96" spans="1:36" s="28" customFormat="1" ht="15">
      <c r="A96" s="28">
        <v>75</v>
      </c>
      <c r="J96" s="27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>
        <f>SUM(LARGE(AB96:AK96,{1,2,3,4,5,6}))</f>
        <v>0</v>
      </c>
      <c r="AB96" s="99">
        <f t="shared" si="34"/>
        <v>0</v>
      </c>
      <c r="AC96" s="99">
        <f t="shared" si="35"/>
        <v>0</v>
      </c>
      <c r="AD96" s="99">
        <f t="shared" si="36"/>
        <v>0</v>
      </c>
      <c r="AE96" s="99">
        <f t="shared" si="28"/>
        <v>0</v>
      </c>
      <c r="AF96" s="99">
        <f t="shared" si="29"/>
        <v>0</v>
      </c>
      <c r="AG96" s="99">
        <f t="shared" si="30"/>
        <v>0</v>
      </c>
      <c r="AH96" s="99">
        <f t="shared" si="31"/>
        <v>0</v>
      </c>
      <c r="AI96" s="99">
        <f t="shared" si="32"/>
        <v>0</v>
      </c>
      <c r="AJ96" s="99">
        <f t="shared" si="33"/>
        <v>0</v>
      </c>
    </row>
    <row r="97" spans="1:36" s="28" customFormat="1" ht="15">
      <c r="A97" s="28">
        <v>76</v>
      </c>
      <c r="J97" s="27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>
        <f>SUM(LARGE(AB97:AK97,{1,2,3,4,5,6}))</f>
        <v>0</v>
      </c>
      <c r="AB97" s="99">
        <f t="shared" si="34"/>
        <v>0</v>
      </c>
      <c r="AC97" s="99">
        <f t="shared" si="35"/>
        <v>0</v>
      </c>
      <c r="AD97" s="99">
        <f t="shared" si="36"/>
        <v>0</v>
      </c>
      <c r="AE97" s="99">
        <f t="shared" si="28"/>
        <v>0</v>
      </c>
      <c r="AF97" s="99">
        <f t="shared" si="29"/>
        <v>0</v>
      </c>
      <c r="AG97" s="99">
        <f t="shared" si="30"/>
        <v>0</v>
      </c>
      <c r="AH97" s="99">
        <f t="shared" si="31"/>
        <v>0</v>
      </c>
      <c r="AI97" s="99">
        <f t="shared" si="32"/>
        <v>0</v>
      </c>
      <c r="AJ97" s="99">
        <f t="shared" si="33"/>
        <v>0</v>
      </c>
    </row>
    <row r="98" spans="1:36" s="28" customFormat="1" ht="15">
      <c r="A98" s="28">
        <v>77</v>
      </c>
      <c r="J98" s="27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>
        <f>SUM(LARGE(AB98:AK98,{1,2,3,4,5,6}))</f>
        <v>0</v>
      </c>
      <c r="AB98" s="99">
        <f t="shared" si="34"/>
        <v>0</v>
      </c>
      <c r="AC98" s="99">
        <f t="shared" si="35"/>
        <v>0</v>
      </c>
      <c r="AD98" s="99">
        <f t="shared" si="36"/>
        <v>0</v>
      </c>
      <c r="AE98" s="99">
        <f t="shared" si="28"/>
        <v>0</v>
      </c>
      <c r="AF98" s="99">
        <f t="shared" si="29"/>
        <v>0</v>
      </c>
      <c r="AG98" s="99">
        <f t="shared" si="30"/>
        <v>0</v>
      </c>
      <c r="AH98" s="99">
        <f t="shared" si="31"/>
        <v>0</v>
      </c>
      <c r="AI98" s="99">
        <f t="shared" si="32"/>
        <v>0</v>
      </c>
      <c r="AJ98" s="99">
        <f t="shared" si="33"/>
        <v>0</v>
      </c>
    </row>
    <row r="99" spans="1:36" s="28" customFormat="1" ht="15">
      <c r="A99" s="28">
        <v>78</v>
      </c>
      <c r="J99" s="27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>
        <f>SUM(LARGE(AB99:AK99,{1,2,3,4,5,6}))</f>
        <v>0</v>
      </c>
      <c r="AB99" s="99">
        <f t="shared" si="34"/>
        <v>0</v>
      </c>
      <c r="AC99" s="99">
        <f t="shared" si="35"/>
        <v>0</v>
      </c>
      <c r="AD99" s="99">
        <f t="shared" si="36"/>
        <v>0</v>
      </c>
      <c r="AE99" s="99">
        <f t="shared" si="28"/>
        <v>0</v>
      </c>
      <c r="AF99" s="99">
        <f t="shared" si="29"/>
        <v>0</v>
      </c>
      <c r="AG99" s="99">
        <f t="shared" si="30"/>
        <v>0</v>
      </c>
      <c r="AH99" s="99">
        <f t="shared" si="31"/>
        <v>0</v>
      </c>
      <c r="AI99" s="99">
        <f t="shared" si="32"/>
        <v>0</v>
      </c>
      <c r="AJ99" s="99">
        <f t="shared" si="33"/>
        <v>0</v>
      </c>
    </row>
    <row r="100" spans="1:36" s="28" customFormat="1" ht="15">
      <c r="A100" s="28">
        <v>79</v>
      </c>
      <c r="J100" s="27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>
        <f>SUM(LARGE(AB100:AK100,{1,2,3,4,5,6}))</f>
        <v>0</v>
      </c>
      <c r="AB100" s="99">
        <f t="shared" si="34"/>
        <v>0</v>
      </c>
      <c r="AC100" s="99">
        <f t="shared" si="35"/>
        <v>0</v>
      </c>
      <c r="AD100" s="99">
        <f t="shared" si="36"/>
        <v>0</v>
      </c>
      <c r="AE100" s="99">
        <f aca="true" t="shared" si="37" ref="AE100:AE125">+IF(COUNT($T100:$Y100)&gt;0,LARGE($T100:$Y100,1),0)</f>
        <v>0</v>
      </c>
      <c r="AF100" s="99">
        <f aca="true" t="shared" si="38" ref="AF100:AF125">+IF(COUNT($T100:$Y100)&gt;1,LARGE($T100:$Y100,2),0)</f>
        <v>0</v>
      </c>
      <c r="AG100" s="99">
        <f aca="true" t="shared" si="39" ref="AG100:AG125">+IF(COUNT($T100:$Y100)&gt;2,LARGE($T100:$Y100,3),0)</f>
        <v>0</v>
      </c>
      <c r="AH100" s="99">
        <f aca="true" t="shared" si="40" ref="AH100:AH125">+IF(COUNT($T100:$Y100)&gt;3,LARGE($T100:$Y100,4),0)</f>
        <v>0</v>
      </c>
      <c r="AI100" s="99">
        <f aca="true" t="shared" si="41" ref="AI100:AI125">+IF(COUNT($T100:$Y100)&gt;4,LARGE($T100:$Y100,5),0)</f>
        <v>0</v>
      </c>
      <c r="AJ100" s="99">
        <f aca="true" t="shared" si="42" ref="AJ100:AJ125">+IF(COUNT($T100:$Y100)&gt;5,LARGE($T100:$Y100,6),0)</f>
        <v>0</v>
      </c>
    </row>
    <row r="101" spans="1:36" s="28" customFormat="1" ht="15">
      <c r="A101" s="28">
        <v>80</v>
      </c>
      <c r="J101" s="27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>
        <f>SUM(LARGE(AB101:AK101,{1,2,3,4,5,6}))</f>
        <v>0</v>
      </c>
      <c r="AB101" s="99">
        <f t="shared" si="34"/>
        <v>0</v>
      </c>
      <c r="AC101" s="99">
        <f t="shared" si="35"/>
        <v>0</v>
      </c>
      <c r="AD101" s="99">
        <f t="shared" si="36"/>
        <v>0</v>
      </c>
      <c r="AE101" s="99">
        <f t="shared" si="37"/>
        <v>0</v>
      </c>
      <c r="AF101" s="99">
        <f t="shared" si="38"/>
        <v>0</v>
      </c>
      <c r="AG101" s="99">
        <f t="shared" si="39"/>
        <v>0</v>
      </c>
      <c r="AH101" s="99">
        <f t="shared" si="40"/>
        <v>0</v>
      </c>
      <c r="AI101" s="99">
        <f t="shared" si="41"/>
        <v>0</v>
      </c>
      <c r="AJ101" s="99">
        <f t="shared" si="42"/>
        <v>0</v>
      </c>
    </row>
    <row r="102" spans="1:36" s="28" customFormat="1" ht="15">
      <c r="A102" s="28">
        <v>81</v>
      </c>
      <c r="J102" s="27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>
        <f>SUM(LARGE(AB102:AK102,{1,2,3,4,5,6}))</f>
        <v>0</v>
      </c>
      <c r="AB102" s="99">
        <f t="shared" si="34"/>
        <v>0</v>
      </c>
      <c r="AC102" s="99">
        <f t="shared" si="35"/>
        <v>0</v>
      </c>
      <c r="AD102" s="99">
        <f t="shared" si="36"/>
        <v>0</v>
      </c>
      <c r="AE102" s="99">
        <f t="shared" si="37"/>
        <v>0</v>
      </c>
      <c r="AF102" s="99">
        <f t="shared" si="38"/>
        <v>0</v>
      </c>
      <c r="AG102" s="99">
        <f t="shared" si="39"/>
        <v>0</v>
      </c>
      <c r="AH102" s="99">
        <f t="shared" si="40"/>
        <v>0</v>
      </c>
      <c r="AI102" s="99">
        <f t="shared" si="41"/>
        <v>0</v>
      </c>
      <c r="AJ102" s="99">
        <f t="shared" si="42"/>
        <v>0</v>
      </c>
    </row>
    <row r="103" spans="1:36" s="28" customFormat="1" ht="15">
      <c r="A103" s="28">
        <v>82</v>
      </c>
      <c r="J103" s="27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>
        <f>SUM(LARGE(AB103:AK103,{1,2,3,4,5,6}))</f>
        <v>0</v>
      </c>
      <c r="AB103" s="99">
        <f t="shared" si="34"/>
        <v>0</v>
      </c>
      <c r="AC103" s="99">
        <f t="shared" si="35"/>
        <v>0</v>
      </c>
      <c r="AD103" s="99">
        <f t="shared" si="36"/>
        <v>0</v>
      </c>
      <c r="AE103" s="99">
        <f t="shared" si="37"/>
        <v>0</v>
      </c>
      <c r="AF103" s="99">
        <f t="shared" si="38"/>
        <v>0</v>
      </c>
      <c r="AG103" s="99">
        <f t="shared" si="39"/>
        <v>0</v>
      </c>
      <c r="AH103" s="99">
        <f t="shared" si="40"/>
        <v>0</v>
      </c>
      <c r="AI103" s="99">
        <f t="shared" si="41"/>
        <v>0</v>
      </c>
      <c r="AJ103" s="99">
        <f t="shared" si="42"/>
        <v>0</v>
      </c>
    </row>
    <row r="104" spans="1:36" s="28" customFormat="1" ht="15">
      <c r="A104" s="28">
        <v>83</v>
      </c>
      <c r="J104" s="27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>
        <f>SUM(LARGE(AB104:AK104,{1,2,3,4,5,6}))</f>
        <v>0</v>
      </c>
      <c r="AB104" s="99">
        <f t="shared" si="34"/>
        <v>0</v>
      </c>
      <c r="AC104" s="99">
        <f t="shared" si="35"/>
        <v>0</v>
      </c>
      <c r="AD104" s="99">
        <f t="shared" si="36"/>
        <v>0</v>
      </c>
      <c r="AE104" s="99">
        <f t="shared" si="37"/>
        <v>0</v>
      </c>
      <c r="AF104" s="99">
        <f t="shared" si="38"/>
        <v>0</v>
      </c>
      <c r="AG104" s="99">
        <f t="shared" si="39"/>
        <v>0</v>
      </c>
      <c r="AH104" s="99">
        <f t="shared" si="40"/>
        <v>0</v>
      </c>
      <c r="AI104" s="99">
        <f t="shared" si="41"/>
        <v>0</v>
      </c>
      <c r="AJ104" s="99">
        <f t="shared" si="42"/>
        <v>0</v>
      </c>
    </row>
    <row r="105" spans="1:36" s="28" customFormat="1" ht="15">
      <c r="A105" s="28">
        <v>84</v>
      </c>
      <c r="J105" s="27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>
        <f>SUM(LARGE(AB105:AK105,{1,2,3,4,5,6}))</f>
        <v>0</v>
      </c>
      <c r="AB105" s="99">
        <f t="shared" si="34"/>
        <v>0</v>
      </c>
      <c r="AC105" s="99">
        <f t="shared" si="35"/>
        <v>0</v>
      </c>
      <c r="AD105" s="99">
        <f t="shared" si="36"/>
        <v>0</v>
      </c>
      <c r="AE105" s="99">
        <f t="shared" si="37"/>
        <v>0</v>
      </c>
      <c r="AF105" s="99">
        <f t="shared" si="38"/>
        <v>0</v>
      </c>
      <c r="AG105" s="99">
        <f t="shared" si="39"/>
        <v>0</v>
      </c>
      <c r="AH105" s="99">
        <f t="shared" si="40"/>
        <v>0</v>
      </c>
      <c r="AI105" s="99">
        <f t="shared" si="41"/>
        <v>0</v>
      </c>
      <c r="AJ105" s="99">
        <f t="shared" si="42"/>
        <v>0</v>
      </c>
    </row>
    <row r="106" spans="1:36" s="28" customFormat="1" ht="15">
      <c r="A106" s="28">
        <v>85</v>
      </c>
      <c r="B106" s="25"/>
      <c r="C106" s="25"/>
      <c r="E106" s="25"/>
      <c r="F106" s="25"/>
      <c r="J106" s="27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>
        <f>SUM(LARGE(AB106:AK106,{1,2,3,4,5,6}))</f>
        <v>0</v>
      </c>
      <c r="AB106" s="99">
        <f t="shared" si="34"/>
        <v>0</v>
      </c>
      <c r="AC106" s="99">
        <f t="shared" si="35"/>
        <v>0</v>
      </c>
      <c r="AD106" s="99">
        <f t="shared" si="36"/>
        <v>0</v>
      </c>
      <c r="AE106" s="99">
        <f t="shared" si="37"/>
        <v>0</v>
      </c>
      <c r="AF106" s="99">
        <f t="shared" si="38"/>
        <v>0</v>
      </c>
      <c r="AG106" s="99">
        <f t="shared" si="39"/>
        <v>0</v>
      </c>
      <c r="AH106" s="99">
        <f t="shared" si="40"/>
        <v>0</v>
      </c>
      <c r="AI106" s="99">
        <f t="shared" si="41"/>
        <v>0</v>
      </c>
      <c r="AJ106" s="99">
        <f t="shared" si="42"/>
        <v>0</v>
      </c>
    </row>
    <row r="107" spans="1:36" s="28" customFormat="1" ht="15">
      <c r="A107" s="28">
        <v>86</v>
      </c>
      <c r="J107" s="27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>
        <f>SUM(LARGE(AB107:AK107,{1,2,3,4,5,6}))</f>
        <v>0</v>
      </c>
      <c r="AB107" s="99">
        <f t="shared" si="34"/>
        <v>0</v>
      </c>
      <c r="AC107" s="99">
        <f t="shared" si="35"/>
        <v>0</v>
      </c>
      <c r="AD107" s="99">
        <f t="shared" si="36"/>
        <v>0</v>
      </c>
      <c r="AE107" s="99">
        <f t="shared" si="37"/>
        <v>0</v>
      </c>
      <c r="AF107" s="99">
        <f t="shared" si="38"/>
        <v>0</v>
      </c>
      <c r="AG107" s="99">
        <f t="shared" si="39"/>
        <v>0</v>
      </c>
      <c r="AH107" s="99">
        <f t="shared" si="40"/>
        <v>0</v>
      </c>
      <c r="AI107" s="99">
        <f t="shared" si="41"/>
        <v>0</v>
      </c>
      <c r="AJ107" s="99">
        <f t="shared" si="42"/>
        <v>0</v>
      </c>
    </row>
    <row r="108" spans="1:36" s="28" customFormat="1" ht="15">
      <c r="A108" s="28">
        <v>87</v>
      </c>
      <c r="J108" s="27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>
        <f>SUM(LARGE(AB108:AK108,{1,2,3,4,5,6}))</f>
        <v>0</v>
      </c>
      <c r="AB108" s="99">
        <f t="shared" si="34"/>
        <v>0</v>
      </c>
      <c r="AC108" s="99">
        <f t="shared" si="35"/>
        <v>0</v>
      </c>
      <c r="AD108" s="99">
        <f t="shared" si="36"/>
        <v>0</v>
      </c>
      <c r="AE108" s="99">
        <f t="shared" si="37"/>
        <v>0</v>
      </c>
      <c r="AF108" s="99">
        <f t="shared" si="38"/>
        <v>0</v>
      </c>
      <c r="AG108" s="99">
        <f t="shared" si="39"/>
        <v>0</v>
      </c>
      <c r="AH108" s="99">
        <f t="shared" si="40"/>
        <v>0</v>
      </c>
      <c r="AI108" s="99">
        <f t="shared" si="41"/>
        <v>0</v>
      </c>
      <c r="AJ108" s="99">
        <f t="shared" si="42"/>
        <v>0</v>
      </c>
    </row>
    <row r="109" spans="1:36" s="28" customFormat="1" ht="15">
      <c r="A109" s="28">
        <v>88</v>
      </c>
      <c r="B109" s="25"/>
      <c r="C109" s="25"/>
      <c r="E109" s="25"/>
      <c r="F109" s="25"/>
      <c r="J109" s="27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>
        <f>SUM(LARGE(AB109:AK109,{1,2,3,4,5,6}))</f>
        <v>0</v>
      </c>
      <c r="AB109" s="99">
        <f t="shared" si="34"/>
        <v>0</v>
      </c>
      <c r="AC109" s="99">
        <f t="shared" si="35"/>
        <v>0</v>
      </c>
      <c r="AD109" s="99">
        <f t="shared" si="36"/>
        <v>0</v>
      </c>
      <c r="AE109" s="99">
        <f t="shared" si="37"/>
        <v>0</v>
      </c>
      <c r="AF109" s="99">
        <f t="shared" si="38"/>
        <v>0</v>
      </c>
      <c r="AG109" s="99">
        <f t="shared" si="39"/>
        <v>0</v>
      </c>
      <c r="AH109" s="99">
        <f t="shared" si="40"/>
        <v>0</v>
      </c>
      <c r="AI109" s="99">
        <f t="shared" si="41"/>
        <v>0</v>
      </c>
      <c r="AJ109" s="99">
        <f t="shared" si="42"/>
        <v>0</v>
      </c>
    </row>
    <row r="110" spans="1:36" s="28" customFormat="1" ht="15">
      <c r="A110" s="28">
        <v>89</v>
      </c>
      <c r="J110" s="27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>
        <f>SUM(LARGE(AB110:AK110,{1,2,3,4,5,6}))</f>
        <v>0</v>
      </c>
      <c r="AB110" s="99">
        <f t="shared" si="34"/>
        <v>0</v>
      </c>
      <c r="AC110" s="99">
        <f t="shared" si="35"/>
        <v>0</v>
      </c>
      <c r="AD110" s="99">
        <f t="shared" si="36"/>
        <v>0</v>
      </c>
      <c r="AE110" s="99">
        <f t="shared" si="37"/>
        <v>0</v>
      </c>
      <c r="AF110" s="99">
        <f t="shared" si="38"/>
        <v>0</v>
      </c>
      <c r="AG110" s="99">
        <f t="shared" si="39"/>
        <v>0</v>
      </c>
      <c r="AH110" s="99">
        <f t="shared" si="40"/>
        <v>0</v>
      </c>
      <c r="AI110" s="99">
        <f t="shared" si="41"/>
        <v>0</v>
      </c>
      <c r="AJ110" s="99">
        <f t="shared" si="42"/>
        <v>0</v>
      </c>
    </row>
    <row r="111" spans="1:36" s="28" customFormat="1" ht="15">
      <c r="A111" s="28">
        <v>90</v>
      </c>
      <c r="B111" s="25"/>
      <c r="C111" s="25"/>
      <c r="E111" s="25"/>
      <c r="F111" s="25"/>
      <c r="J111" s="27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>
        <f>SUM(LARGE(AB111:AK111,{1,2,3,4,5,6}))</f>
        <v>0</v>
      </c>
      <c r="AB111" s="99">
        <f t="shared" si="34"/>
        <v>0</v>
      </c>
      <c r="AC111" s="99">
        <f t="shared" si="35"/>
        <v>0</v>
      </c>
      <c r="AD111" s="99">
        <f t="shared" si="36"/>
        <v>0</v>
      </c>
      <c r="AE111" s="99">
        <f t="shared" si="37"/>
        <v>0</v>
      </c>
      <c r="AF111" s="99">
        <f t="shared" si="38"/>
        <v>0</v>
      </c>
      <c r="AG111" s="99">
        <f t="shared" si="39"/>
        <v>0</v>
      </c>
      <c r="AH111" s="99">
        <f t="shared" si="40"/>
        <v>0</v>
      </c>
      <c r="AI111" s="99">
        <f t="shared" si="41"/>
        <v>0</v>
      </c>
      <c r="AJ111" s="99">
        <f t="shared" si="42"/>
        <v>0</v>
      </c>
    </row>
    <row r="112" spans="1:36" s="28" customFormat="1" ht="15">
      <c r="A112" s="28">
        <v>91</v>
      </c>
      <c r="J112" s="27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>
        <f>SUM(LARGE(AB112:AK112,{1,2,3,4,5,6}))</f>
        <v>0</v>
      </c>
      <c r="AB112" s="99">
        <f t="shared" si="34"/>
        <v>0</v>
      </c>
      <c r="AC112" s="99">
        <f t="shared" si="35"/>
        <v>0</v>
      </c>
      <c r="AD112" s="99">
        <f t="shared" si="36"/>
        <v>0</v>
      </c>
      <c r="AE112" s="99">
        <f t="shared" si="37"/>
        <v>0</v>
      </c>
      <c r="AF112" s="99">
        <f t="shared" si="38"/>
        <v>0</v>
      </c>
      <c r="AG112" s="99">
        <f t="shared" si="39"/>
        <v>0</v>
      </c>
      <c r="AH112" s="99">
        <f t="shared" si="40"/>
        <v>0</v>
      </c>
      <c r="AI112" s="99">
        <f t="shared" si="41"/>
        <v>0</v>
      </c>
      <c r="AJ112" s="99">
        <f t="shared" si="42"/>
        <v>0</v>
      </c>
    </row>
    <row r="113" spans="1:36" s="28" customFormat="1" ht="15">
      <c r="A113" s="28">
        <v>92</v>
      </c>
      <c r="J113" s="27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>
        <f>SUM(LARGE(AB113:AK113,{1,2,3,4,5,6}))</f>
        <v>0</v>
      </c>
      <c r="AB113" s="99">
        <f t="shared" si="34"/>
        <v>0</v>
      </c>
      <c r="AC113" s="99">
        <f t="shared" si="35"/>
        <v>0</v>
      </c>
      <c r="AD113" s="99">
        <f t="shared" si="36"/>
        <v>0</v>
      </c>
      <c r="AE113" s="99">
        <f t="shared" si="37"/>
        <v>0</v>
      </c>
      <c r="AF113" s="99">
        <f t="shared" si="38"/>
        <v>0</v>
      </c>
      <c r="AG113" s="99">
        <f t="shared" si="39"/>
        <v>0</v>
      </c>
      <c r="AH113" s="99">
        <f t="shared" si="40"/>
        <v>0</v>
      </c>
      <c r="AI113" s="99">
        <f t="shared" si="41"/>
        <v>0</v>
      </c>
      <c r="AJ113" s="99">
        <f t="shared" si="42"/>
        <v>0</v>
      </c>
    </row>
    <row r="114" spans="1:36" s="28" customFormat="1" ht="15">
      <c r="A114" s="28">
        <v>93</v>
      </c>
      <c r="J114" s="27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>
        <f>SUM(LARGE(AB114:AK114,{1,2,3,4,5,6}))</f>
        <v>0</v>
      </c>
      <c r="AB114" s="99">
        <f t="shared" si="34"/>
        <v>0</v>
      </c>
      <c r="AC114" s="99">
        <f t="shared" si="35"/>
        <v>0</v>
      </c>
      <c r="AD114" s="99">
        <f t="shared" si="36"/>
        <v>0</v>
      </c>
      <c r="AE114" s="99">
        <f t="shared" si="37"/>
        <v>0</v>
      </c>
      <c r="AF114" s="99">
        <f t="shared" si="38"/>
        <v>0</v>
      </c>
      <c r="AG114" s="99">
        <f t="shared" si="39"/>
        <v>0</v>
      </c>
      <c r="AH114" s="99">
        <f t="shared" si="40"/>
        <v>0</v>
      </c>
      <c r="AI114" s="99">
        <f t="shared" si="41"/>
        <v>0</v>
      </c>
      <c r="AJ114" s="99">
        <f t="shared" si="42"/>
        <v>0</v>
      </c>
    </row>
    <row r="115" spans="1:36" s="28" customFormat="1" ht="15">
      <c r="A115" s="28">
        <v>94</v>
      </c>
      <c r="J115" s="27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>
        <f>SUM(LARGE(AB115:AK115,{1,2,3,4,5,6}))</f>
        <v>0</v>
      </c>
      <c r="AB115" s="99">
        <f t="shared" si="34"/>
        <v>0</v>
      </c>
      <c r="AC115" s="99">
        <f t="shared" si="35"/>
        <v>0</v>
      </c>
      <c r="AD115" s="99">
        <f t="shared" si="36"/>
        <v>0</v>
      </c>
      <c r="AE115" s="99">
        <f t="shared" si="37"/>
        <v>0</v>
      </c>
      <c r="AF115" s="99">
        <f t="shared" si="38"/>
        <v>0</v>
      </c>
      <c r="AG115" s="99">
        <f t="shared" si="39"/>
        <v>0</v>
      </c>
      <c r="AH115" s="99">
        <f t="shared" si="40"/>
        <v>0</v>
      </c>
      <c r="AI115" s="99">
        <f t="shared" si="41"/>
        <v>0</v>
      </c>
      <c r="AJ115" s="99">
        <f t="shared" si="42"/>
        <v>0</v>
      </c>
    </row>
    <row r="116" spans="1:36" s="28" customFormat="1" ht="15">
      <c r="A116" s="28">
        <v>95</v>
      </c>
      <c r="J116" s="27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>
        <f>SUM(LARGE(AB116:AK116,{1,2,3,4,5,6}))</f>
        <v>0</v>
      </c>
      <c r="AB116" s="99">
        <f t="shared" si="34"/>
        <v>0</v>
      </c>
      <c r="AC116" s="99">
        <f t="shared" si="35"/>
        <v>0</v>
      </c>
      <c r="AD116" s="99">
        <f t="shared" si="36"/>
        <v>0</v>
      </c>
      <c r="AE116" s="99">
        <f t="shared" si="37"/>
        <v>0</v>
      </c>
      <c r="AF116" s="99">
        <f t="shared" si="38"/>
        <v>0</v>
      </c>
      <c r="AG116" s="99">
        <f t="shared" si="39"/>
        <v>0</v>
      </c>
      <c r="AH116" s="99">
        <f t="shared" si="40"/>
        <v>0</v>
      </c>
      <c r="AI116" s="99">
        <f t="shared" si="41"/>
        <v>0</v>
      </c>
      <c r="AJ116" s="99">
        <f t="shared" si="42"/>
        <v>0</v>
      </c>
    </row>
    <row r="117" spans="1:36" s="28" customFormat="1" ht="15">
      <c r="A117" s="28">
        <v>96</v>
      </c>
      <c r="J117" s="27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>
        <f>SUM(LARGE(AB117:AK117,{1,2,3,4,5,6}))</f>
        <v>0</v>
      </c>
      <c r="AB117" s="99">
        <f t="shared" si="34"/>
        <v>0</v>
      </c>
      <c r="AC117" s="99">
        <f t="shared" si="35"/>
        <v>0</v>
      </c>
      <c r="AD117" s="99">
        <f t="shared" si="36"/>
        <v>0</v>
      </c>
      <c r="AE117" s="99">
        <f t="shared" si="37"/>
        <v>0</v>
      </c>
      <c r="AF117" s="99">
        <f t="shared" si="38"/>
        <v>0</v>
      </c>
      <c r="AG117" s="99">
        <f t="shared" si="39"/>
        <v>0</v>
      </c>
      <c r="AH117" s="99">
        <f t="shared" si="40"/>
        <v>0</v>
      </c>
      <c r="AI117" s="99">
        <f t="shared" si="41"/>
        <v>0</v>
      </c>
      <c r="AJ117" s="99">
        <f t="shared" si="42"/>
        <v>0</v>
      </c>
    </row>
    <row r="118" spans="1:36" s="28" customFormat="1" ht="15">
      <c r="A118" s="28">
        <v>97</v>
      </c>
      <c r="J118" s="27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>
        <f>SUM(LARGE(AB118:AK118,{1,2,3,4,5,6}))</f>
        <v>0</v>
      </c>
      <c r="AB118" s="99">
        <f t="shared" si="34"/>
        <v>0</v>
      </c>
      <c r="AC118" s="99">
        <f t="shared" si="35"/>
        <v>0</v>
      </c>
      <c r="AD118" s="99">
        <f t="shared" si="36"/>
        <v>0</v>
      </c>
      <c r="AE118" s="99">
        <f t="shared" si="37"/>
        <v>0</v>
      </c>
      <c r="AF118" s="99">
        <f t="shared" si="38"/>
        <v>0</v>
      </c>
      <c r="AG118" s="99">
        <f t="shared" si="39"/>
        <v>0</v>
      </c>
      <c r="AH118" s="99">
        <f t="shared" si="40"/>
        <v>0</v>
      </c>
      <c r="AI118" s="99">
        <f t="shared" si="41"/>
        <v>0</v>
      </c>
      <c r="AJ118" s="99">
        <f t="shared" si="42"/>
        <v>0</v>
      </c>
    </row>
    <row r="119" spans="1:36" s="28" customFormat="1" ht="15">
      <c r="A119" s="28">
        <v>98</v>
      </c>
      <c r="J119" s="27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>
        <f>SUM(LARGE(AB119:AK119,{1,2,3,4,5,6}))</f>
        <v>0</v>
      </c>
      <c r="AB119" s="99">
        <f t="shared" si="34"/>
        <v>0</v>
      </c>
      <c r="AC119" s="99">
        <f t="shared" si="35"/>
        <v>0</v>
      </c>
      <c r="AD119" s="99">
        <f t="shared" si="36"/>
        <v>0</v>
      </c>
      <c r="AE119" s="99">
        <f t="shared" si="37"/>
        <v>0</v>
      </c>
      <c r="AF119" s="99">
        <f t="shared" si="38"/>
        <v>0</v>
      </c>
      <c r="AG119" s="99">
        <f t="shared" si="39"/>
        <v>0</v>
      </c>
      <c r="AH119" s="99">
        <f t="shared" si="40"/>
        <v>0</v>
      </c>
      <c r="AI119" s="99">
        <f t="shared" si="41"/>
        <v>0</v>
      </c>
      <c r="AJ119" s="99">
        <f t="shared" si="42"/>
        <v>0</v>
      </c>
    </row>
    <row r="120" spans="1:36" s="28" customFormat="1" ht="15">
      <c r="A120" s="28">
        <v>99</v>
      </c>
      <c r="B120" s="25"/>
      <c r="C120" s="25"/>
      <c r="E120" s="25"/>
      <c r="F120" s="25"/>
      <c r="J120" s="27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>
        <f>SUM(LARGE(AB120:AK120,{1,2,3,4,5,6}))</f>
        <v>0</v>
      </c>
      <c r="AB120" s="99">
        <f t="shared" si="34"/>
        <v>0</v>
      </c>
      <c r="AC120" s="99">
        <f t="shared" si="35"/>
        <v>0</v>
      </c>
      <c r="AD120" s="99">
        <f t="shared" si="36"/>
        <v>0</v>
      </c>
      <c r="AE120" s="99">
        <f t="shared" si="37"/>
        <v>0</v>
      </c>
      <c r="AF120" s="99">
        <f t="shared" si="38"/>
        <v>0</v>
      </c>
      <c r="AG120" s="99">
        <f t="shared" si="39"/>
        <v>0</v>
      </c>
      <c r="AH120" s="99">
        <f t="shared" si="40"/>
        <v>0</v>
      </c>
      <c r="AI120" s="99">
        <f t="shared" si="41"/>
        <v>0</v>
      </c>
      <c r="AJ120" s="99">
        <f t="shared" si="42"/>
        <v>0</v>
      </c>
    </row>
    <row r="121" spans="1:36" s="28" customFormat="1" ht="15">
      <c r="A121" s="28">
        <v>100</v>
      </c>
      <c r="J121" s="27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>
        <f>SUM(LARGE(AB121:AK121,{1,2,3,4,5,6}))</f>
        <v>0</v>
      </c>
      <c r="AB121" s="99">
        <f t="shared" si="34"/>
        <v>0</v>
      </c>
      <c r="AC121" s="99">
        <f t="shared" si="35"/>
        <v>0</v>
      </c>
      <c r="AD121" s="99">
        <f t="shared" si="36"/>
        <v>0</v>
      </c>
      <c r="AE121" s="99">
        <f t="shared" si="37"/>
        <v>0</v>
      </c>
      <c r="AF121" s="99">
        <f t="shared" si="38"/>
        <v>0</v>
      </c>
      <c r="AG121" s="99">
        <f t="shared" si="39"/>
        <v>0</v>
      </c>
      <c r="AH121" s="99">
        <f t="shared" si="40"/>
        <v>0</v>
      </c>
      <c r="AI121" s="99">
        <f t="shared" si="41"/>
        <v>0</v>
      </c>
      <c r="AJ121" s="99">
        <f t="shared" si="42"/>
        <v>0</v>
      </c>
    </row>
    <row r="122" spans="1:36" s="28" customFormat="1" ht="15">
      <c r="A122" s="28">
        <v>101</v>
      </c>
      <c r="J122" s="27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>
        <f>SUM(LARGE(AB122:AK122,{1,2,3,4,5,6}))</f>
        <v>0</v>
      </c>
      <c r="AB122" s="99">
        <f t="shared" si="34"/>
        <v>0</v>
      </c>
      <c r="AC122" s="99">
        <f t="shared" si="35"/>
        <v>0</v>
      </c>
      <c r="AD122" s="99">
        <f t="shared" si="36"/>
        <v>0</v>
      </c>
      <c r="AE122" s="99">
        <f t="shared" si="37"/>
        <v>0</v>
      </c>
      <c r="AF122" s="99">
        <f t="shared" si="38"/>
        <v>0</v>
      </c>
      <c r="AG122" s="99">
        <f t="shared" si="39"/>
        <v>0</v>
      </c>
      <c r="AH122" s="99">
        <f t="shared" si="40"/>
        <v>0</v>
      </c>
      <c r="AI122" s="99">
        <f t="shared" si="41"/>
        <v>0</v>
      </c>
      <c r="AJ122" s="99">
        <f t="shared" si="42"/>
        <v>0</v>
      </c>
    </row>
    <row r="123" spans="1:36" s="28" customFormat="1" ht="15">
      <c r="A123" s="28">
        <v>102</v>
      </c>
      <c r="J123" s="27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>
        <f>SUM(LARGE(AB123:AK123,{1,2,3,4,5,6}))</f>
        <v>0</v>
      </c>
      <c r="AB123" s="99">
        <f t="shared" si="34"/>
        <v>0</v>
      </c>
      <c r="AC123" s="99">
        <f t="shared" si="35"/>
        <v>0</v>
      </c>
      <c r="AD123" s="99">
        <f t="shared" si="36"/>
        <v>0</v>
      </c>
      <c r="AE123" s="99">
        <f t="shared" si="37"/>
        <v>0</v>
      </c>
      <c r="AF123" s="99">
        <f t="shared" si="38"/>
        <v>0</v>
      </c>
      <c r="AG123" s="99">
        <f t="shared" si="39"/>
        <v>0</v>
      </c>
      <c r="AH123" s="99">
        <f t="shared" si="40"/>
        <v>0</v>
      </c>
      <c r="AI123" s="99">
        <f t="shared" si="41"/>
        <v>0</v>
      </c>
      <c r="AJ123" s="99">
        <f t="shared" si="42"/>
        <v>0</v>
      </c>
    </row>
    <row r="124" spans="10:36" s="28" customFormat="1" ht="15">
      <c r="J124" s="27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>
        <f>SUM(K124:Y124)</f>
        <v>0</v>
      </c>
      <c r="AA124" s="99">
        <f>SUM(LARGE(AB124:AK124,{1,2,3,4,5,6}))</f>
        <v>0</v>
      </c>
      <c r="AB124" s="99">
        <f t="shared" si="34"/>
        <v>0</v>
      </c>
      <c r="AC124" s="99">
        <f t="shared" si="35"/>
        <v>0</v>
      </c>
      <c r="AD124" s="99">
        <f t="shared" si="36"/>
        <v>0</v>
      </c>
      <c r="AE124" s="99">
        <f t="shared" si="37"/>
        <v>0</v>
      </c>
      <c r="AF124" s="99">
        <f t="shared" si="38"/>
        <v>0</v>
      </c>
      <c r="AG124" s="99">
        <f t="shared" si="39"/>
        <v>0</v>
      </c>
      <c r="AH124" s="99">
        <f t="shared" si="40"/>
        <v>0</v>
      </c>
      <c r="AI124" s="99">
        <f t="shared" si="41"/>
        <v>0</v>
      </c>
      <c r="AJ124" s="99">
        <f t="shared" si="42"/>
        <v>0</v>
      </c>
    </row>
    <row r="125" spans="10:36" s="28" customFormat="1" ht="15">
      <c r="J125" s="27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>
        <f>SUM(K125:Y125)</f>
        <v>0</v>
      </c>
      <c r="AA125" s="99">
        <f>SUM(LARGE(AB125:AK125,{1,2,3,4,5,6}))</f>
        <v>0</v>
      </c>
      <c r="AB125" s="99">
        <f t="shared" si="34"/>
        <v>0</v>
      </c>
      <c r="AC125" s="99">
        <f t="shared" si="35"/>
        <v>0</v>
      </c>
      <c r="AD125" s="99">
        <f t="shared" si="36"/>
        <v>0</v>
      </c>
      <c r="AE125" s="99">
        <f t="shared" si="37"/>
        <v>0</v>
      </c>
      <c r="AF125" s="99">
        <f t="shared" si="38"/>
        <v>0</v>
      </c>
      <c r="AG125" s="99">
        <f t="shared" si="39"/>
        <v>0</v>
      </c>
      <c r="AH125" s="99">
        <f t="shared" si="40"/>
        <v>0</v>
      </c>
      <c r="AI125" s="99">
        <f t="shared" si="41"/>
        <v>0</v>
      </c>
      <c r="AJ125" s="99">
        <f t="shared" si="42"/>
        <v>0</v>
      </c>
    </row>
    <row r="126" spans="10:26" s="28" customFormat="1" ht="15">
      <c r="J126" s="27"/>
      <c r="N126" s="27"/>
      <c r="Z126" s="27"/>
    </row>
    <row r="127" spans="10:26" s="28" customFormat="1" ht="15">
      <c r="J127" s="27"/>
      <c r="N127" s="27"/>
      <c r="Z127" s="27"/>
    </row>
    <row r="128" spans="10:26" s="28" customFormat="1" ht="15">
      <c r="J128" s="27"/>
      <c r="N128" s="27"/>
      <c r="Z128" s="27"/>
    </row>
    <row r="129" spans="10:26" s="28" customFormat="1" ht="15">
      <c r="J129" s="27"/>
      <c r="N129" s="27"/>
      <c r="Z129" s="27"/>
    </row>
    <row r="130" spans="10:26" s="28" customFormat="1" ht="15">
      <c r="J130" s="27"/>
      <c r="N130" s="27"/>
      <c r="Z130" s="27"/>
    </row>
    <row r="131" spans="10:26" s="28" customFormat="1" ht="15">
      <c r="J131" s="27"/>
      <c r="N131" s="27"/>
      <c r="Z131" s="27"/>
    </row>
    <row r="132" spans="10:26" s="28" customFormat="1" ht="15">
      <c r="J132" s="27"/>
      <c r="N132" s="27"/>
      <c r="Z132" s="27"/>
    </row>
    <row r="133" spans="10:26" s="28" customFormat="1" ht="15">
      <c r="J133" s="27"/>
      <c r="N133" s="27"/>
      <c r="Z133" s="27"/>
    </row>
    <row r="134" spans="10:26" s="28" customFormat="1" ht="15">
      <c r="J134" s="27"/>
      <c r="N134" s="27"/>
      <c r="Z134" s="27"/>
    </row>
    <row r="135" spans="10:26" s="28" customFormat="1" ht="15">
      <c r="J135" s="27"/>
      <c r="N135" s="27"/>
      <c r="Z135" s="27"/>
    </row>
    <row r="136" spans="10:26" s="147" customFormat="1" ht="15">
      <c r="J136" s="38"/>
      <c r="N136" s="38"/>
      <c r="Z136" s="38"/>
    </row>
    <row r="137" spans="10:26" s="147" customFormat="1" ht="15">
      <c r="J137" s="38"/>
      <c r="N137" s="38"/>
      <c r="Z137" s="38"/>
    </row>
    <row r="138" spans="10:26" s="147" customFormat="1" ht="15">
      <c r="J138" s="38"/>
      <c r="N138" s="38"/>
      <c r="Z138" s="38"/>
    </row>
    <row r="139" spans="10:26" s="147" customFormat="1" ht="15">
      <c r="J139" s="38"/>
      <c r="N139" s="38"/>
      <c r="Z139" s="38"/>
    </row>
    <row r="140" spans="10:26" s="147" customFormat="1" ht="15">
      <c r="J140" s="38"/>
      <c r="N140" s="38"/>
      <c r="Z140" s="38"/>
    </row>
    <row r="141" spans="10:26" s="147" customFormat="1" ht="15">
      <c r="J141" s="38"/>
      <c r="N141" s="38"/>
      <c r="Z141" s="38"/>
    </row>
    <row r="142" spans="10:26" s="147" customFormat="1" ht="15">
      <c r="J142" s="38"/>
      <c r="N142" s="38"/>
      <c r="Z142" s="38"/>
    </row>
    <row r="143" spans="10:26" s="147" customFormat="1" ht="15">
      <c r="J143" s="38"/>
      <c r="N143" s="38"/>
      <c r="Z143" s="38"/>
    </row>
    <row r="144" spans="10:26" s="147" customFormat="1" ht="15">
      <c r="J144" s="38"/>
      <c r="N144" s="38"/>
      <c r="Z144" s="38"/>
    </row>
    <row r="145" spans="10:26" s="147" customFormat="1" ht="15">
      <c r="J145" s="38"/>
      <c r="N145" s="38"/>
      <c r="Z145" s="38"/>
    </row>
    <row r="146" spans="10:26" s="147" customFormat="1" ht="15">
      <c r="J146" s="38"/>
      <c r="N146" s="38"/>
      <c r="Z146" s="38"/>
    </row>
    <row r="147" spans="10:26" s="147" customFormat="1" ht="15">
      <c r="J147" s="38"/>
      <c r="N147" s="38"/>
      <c r="Z147" s="38"/>
    </row>
    <row r="148" spans="10:26" s="147" customFormat="1" ht="15">
      <c r="J148" s="38"/>
      <c r="N148" s="38"/>
      <c r="Z148" s="38"/>
    </row>
    <row r="149" spans="10:26" s="147" customFormat="1" ht="15">
      <c r="J149" s="38"/>
      <c r="N149" s="38"/>
      <c r="Z149" s="38"/>
    </row>
    <row r="150" spans="10:26" s="147" customFormat="1" ht="15">
      <c r="J150" s="38"/>
      <c r="N150" s="38"/>
      <c r="Z150" s="38"/>
    </row>
    <row r="151" spans="10:26" s="147" customFormat="1" ht="15">
      <c r="J151" s="38"/>
      <c r="N151" s="38"/>
      <c r="Z151" s="38"/>
    </row>
    <row r="152" spans="10:26" s="147" customFormat="1" ht="15">
      <c r="J152" s="38"/>
      <c r="N152" s="38"/>
      <c r="Z152" s="38"/>
    </row>
    <row r="153" spans="10:26" s="147" customFormat="1" ht="15">
      <c r="J153" s="38"/>
      <c r="N153" s="38"/>
      <c r="Z153" s="38"/>
    </row>
    <row r="154" spans="10:26" s="147" customFormat="1" ht="15">
      <c r="J154" s="38"/>
      <c r="N154" s="38"/>
      <c r="Z154" s="38"/>
    </row>
    <row r="155" spans="10:26" s="147" customFormat="1" ht="15">
      <c r="J155" s="38"/>
      <c r="N155" s="38"/>
      <c r="Z155" s="38"/>
    </row>
    <row r="156" spans="10:26" s="147" customFormat="1" ht="15">
      <c r="J156" s="38"/>
      <c r="N156" s="38"/>
      <c r="Z156" s="38"/>
    </row>
    <row r="157" spans="10:26" s="147" customFormat="1" ht="15">
      <c r="J157" s="38"/>
      <c r="N157" s="38"/>
      <c r="Z157" s="38"/>
    </row>
    <row r="158" spans="10:26" s="147" customFormat="1" ht="15">
      <c r="J158" s="38"/>
      <c r="N158" s="38"/>
      <c r="Z158" s="38"/>
    </row>
    <row r="159" spans="10:26" s="147" customFormat="1" ht="15">
      <c r="J159" s="38"/>
      <c r="N159" s="38"/>
      <c r="Z159" s="38"/>
    </row>
    <row r="160" spans="10:26" s="147" customFormat="1" ht="15">
      <c r="J160" s="38"/>
      <c r="N160" s="38"/>
      <c r="Z160" s="38"/>
    </row>
    <row r="161" spans="10:26" s="147" customFormat="1" ht="15">
      <c r="J161" s="38"/>
      <c r="N161" s="38"/>
      <c r="Z161" s="38"/>
    </row>
    <row r="162" spans="10:26" s="147" customFormat="1" ht="15">
      <c r="J162" s="38"/>
      <c r="N162" s="38"/>
      <c r="Z162" s="38"/>
    </row>
    <row r="163" spans="10:26" s="147" customFormat="1" ht="15">
      <c r="J163" s="38"/>
      <c r="N163" s="38"/>
      <c r="Z163" s="38"/>
    </row>
    <row r="164" spans="10:26" s="147" customFormat="1" ht="15">
      <c r="J164" s="38"/>
      <c r="N164" s="38"/>
      <c r="Z164" s="38"/>
    </row>
    <row r="165" spans="10:26" s="147" customFormat="1" ht="15">
      <c r="J165" s="38"/>
      <c r="N165" s="38"/>
      <c r="Z165" s="38"/>
    </row>
    <row r="166" spans="10:26" s="147" customFormat="1" ht="15">
      <c r="J166" s="38"/>
      <c r="N166" s="38"/>
      <c r="Z166" s="38"/>
    </row>
    <row r="167" spans="10:26" s="147" customFormat="1" ht="15">
      <c r="J167" s="38"/>
      <c r="N167" s="38"/>
      <c r="Z167" s="38"/>
    </row>
    <row r="168" spans="10:26" s="147" customFormat="1" ht="15">
      <c r="J168" s="38"/>
      <c r="N168" s="38"/>
      <c r="Z168" s="38"/>
    </row>
    <row r="169" spans="10:26" s="147" customFormat="1" ht="15">
      <c r="J169" s="38"/>
      <c r="N169" s="38"/>
      <c r="Z169" s="38"/>
    </row>
    <row r="170" spans="10:26" s="147" customFormat="1" ht="15">
      <c r="J170" s="38"/>
      <c r="N170" s="38"/>
      <c r="Z170" s="38"/>
    </row>
    <row r="171" spans="10:26" s="147" customFormat="1" ht="15">
      <c r="J171" s="38"/>
      <c r="N171" s="38"/>
      <c r="Z171" s="38"/>
    </row>
    <row r="172" spans="10:26" s="147" customFormat="1" ht="15">
      <c r="J172" s="38"/>
      <c r="M172" s="38"/>
      <c r="N172" s="38"/>
      <c r="Z172" s="38"/>
    </row>
    <row r="173" spans="10:26" s="147" customFormat="1" ht="15">
      <c r="J173" s="38"/>
      <c r="N173" s="38"/>
      <c r="Z173" s="38"/>
    </row>
    <row r="174" spans="10:26" s="147" customFormat="1" ht="15">
      <c r="J174" s="38"/>
      <c r="N174" s="38"/>
      <c r="Z174" s="38"/>
    </row>
    <row r="175" spans="10:26" s="147" customFormat="1" ht="15">
      <c r="J175" s="38"/>
      <c r="N175" s="38"/>
      <c r="Z175" s="38"/>
    </row>
    <row r="176" spans="10:26" s="147" customFormat="1" ht="15">
      <c r="J176" s="38"/>
      <c r="N176" s="38"/>
      <c r="Z176" s="38"/>
    </row>
    <row r="177" spans="10:26" s="147" customFormat="1" ht="15">
      <c r="J177" s="38"/>
      <c r="N177" s="38"/>
      <c r="Z177" s="38"/>
    </row>
    <row r="178" spans="10:26" s="147" customFormat="1" ht="15">
      <c r="J178" s="38"/>
      <c r="N178" s="38"/>
      <c r="Z178" s="38"/>
    </row>
    <row r="179" spans="10:26" s="147" customFormat="1" ht="15">
      <c r="J179" s="38"/>
      <c r="N179" s="38"/>
      <c r="Z179" s="38"/>
    </row>
    <row r="180" spans="10:26" s="147" customFormat="1" ht="15">
      <c r="J180" s="38"/>
      <c r="N180" s="38"/>
      <c r="Z180" s="38"/>
    </row>
    <row r="181" spans="10:26" s="147" customFormat="1" ht="15">
      <c r="J181" s="38"/>
      <c r="N181" s="38"/>
      <c r="Z181" s="38"/>
    </row>
    <row r="182" spans="10:26" s="147" customFormat="1" ht="15">
      <c r="J182" s="38"/>
      <c r="N182" s="38"/>
      <c r="Z182" s="38"/>
    </row>
    <row r="183" spans="10:26" s="147" customFormat="1" ht="15">
      <c r="J183" s="38"/>
      <c r="N183" s="38"/>
      <c r="Z183" s="38"/>
    </row>
    <row r="184" spans="10:26" s="147" customFormat="1" ht="15">
      <c r="J184" s="38"/>
      <c r="N184" s="38"/>
      <c r="Z184" s="38"/>
    </row>
    <row r="185" spans="10:26" s="147" customFormat="1" ht="15">
      <c r="J185" s="38"/>
      <c r="N185" s="38"/>
      <c r="Z185" s="38"/>
    </row>
    <row r="186" spans="10:26" s="147" customFormat="1" ht="15">
      <c r="J186" s="38"/>
      <c r="N186" s="38"/>
      <c r="Z186" s="38"/>
    </row>
    <row r="187" spans="10:26" s="147" customFormat="1" ht="15">
      <c r="J187" s="38"/>
      <c r="N187" s="38"/>
      <c r="Z187" s="38"/>
    </row>
    <row r="188" spans="10:26" s="147" customFormat="1" ht="15">
      <c r="J188" s="38"/>
      <c r="N188" s="38"/>
      <c r="Z188" s="38"/>
    </row>
    <row r="189" spans="10:26" s="147" customFormat="1" ht="15">
      <c r="J189" s="38"/>
      <c r="N189" s="38"/>
      <c r="Z189" s="38"/>
    </row>
    <row r="190" spans="10:26" s="147" customFormat="1" ht="15">
      <c r="J190" s="38"/>
      <c r="N190" s="38"/>
      <c r="Z190" s="38"/>
    </row>
    <row r="191" spans="10:26" s="147" customFormat="1" ht="15">
      <c r="J191" s="38"/>
      <c r="N191" s="38"/>
      <c r="Z191" s="38"/>
    </row>
    <row r="192" spans="10:26" s="147" customFormat="1" ht="15">
      <c r="J192" s="38"/>
      <c r="N192" s="38"/>
      <c r="Z192" s="38"/>
    </row>
    <row r="193" spans="10:26" s="147" customFormat="1" ht="15">
      <c r="J193" s="38"/>
      <c r="N193" s="38"/>
      <c r="Z193" s="38"/>
    </row>
    <row r="194" spans="10:26" s="147" customFormat="1" ht="15">
      <c r="J194" s="38"/>
      <c r="N194" s="38"/>
      <c r="Z194" s="38"/>
    </row>
    <row r="195" spans="10:26" s="147" customFormat="1" ht="15">
      <c r="J195" s="38"/>
      <c r="N195" s="38"/>
      <c r="Z195" s="38"/>
    </row>
    <row r="196" spans="10:26" s="147" customFormat="1" ht="15">
      <c r="J196" s="38"/>
      <c r="N196" s="38"/>
      <c r="Z196" s="38"/>
    </row>
    <row r="197" spans="10:26" s="147" customFormat="1" ht="15">
      <c r="J197" s="38"/>
      <c r="N197" s="38"/>
      <c r="Z197" s="38"/>
    </row>
    <row r="198" spans="10:26" s="147" customFormat="1" ht="15">
      <c r="J198" s="38"/>
      <c r="N198" s="38"/>
      <c r="Z198" s="38"/>
    </row>
    <row r="199" spans="10:26" s="147" customFormat="1" ht="15">
      <c r="J199" s="38"/>
      <c r="N199" s="38"/>
      <c r="Z199" s="38"/>
    </row>
    <row r="200" spans="10:26" s="147" customFormat="1" ht="15">
      <c r="J200" s="38"/>
      <c r="N200" s="38"/>
      <c r="Z200" s="38"/>
    </row>
    <row r="201" spans="10:26" s="147" customFormat="1" ht="15">
      <c r="J201" s="38"/>
      <c r="N201" s="38"/>
      <c r="Z201" s="38"/>
    </row>
    <row r="202" spans="10:26" s="147" customFormat="1" ht="15">
      <c r="J202" s="38"/>
      <c r="N202" s="38"/>
      <c r="Z202" s="38"/>
    </row>
    <row r="203" spans="10:26" s="147" customFormat="1" ht="15">
      <c r="J203" s="38"/>
      <c r="N203" s="38"/>
      <c r="Z203" s="38"/>
    </row>
    <row r="204" spans="10:26" s="147" customFormat="1" ht="15">
      <c r="J204" s="38"/>
      <c r="N204" s="38"/>
      <c r="Z204" s="38"/>
    </row>
    <row r="205" spans="10:26" s="147" customFormat="1" ht="15">
      <c r="J205" s="38"/>
      <c r="N205" s="38"/>
      <c r="Z205" s="38"/>
    </row>
    <row r="206" spans="10:26" s="147" customFormat="1" ht="15">
      <c r="J206" s="38"/>
      <c r="N206" s="38"/>
      <c r="Z206" s="38"/>
    </row>
    <row r="207" spans="10:26" s="147" customFormat="1" ht="15">
      <c r="J207" s="38"/>
      <c r="N207" s="38"/>
      <c r="Z207" s="38"/>
    </row>
    <row r="208" spans="10:26" s="147" customFormat="1" ht="15">
      <c r="J208" s="38"/>
      <c r="N208" s="38"/>
      <c r="Z208" s="38"/>
    </row>
    <row r="209" spans="10:26" s="147" customFormat="1" ht="15">
      <c r="J209" s="38"/>
      <c r="N209" s="38"/>
      <c r="Z209" s="38"/>
    </row>
    <row r="210" spans="10:26" s="147" customFormat="1" ht="15">
      <c r="J210" s="38"/>
      <c r="N210" s="38"/>
      <c r="Z210" s="38"/>
    </row>
    <row r="211" spans="10:26" s="147" customFormat="1" ht="15">
      <c r="J211" s="38"/>
      <c r="N211" s="38"/>
      <c r="Z211" s="38"/>
    </row>
    <row r="212" spans="27:36" ht="15"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</row>
    <row r="213" spans="27:36" ht="15"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</row>
    <row r="214" spans="27:36" ht="15"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</row>
    <row r="215" spans="27:36" ht="15"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</row>
    <row r="216" spans="27:36" ht="15"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</row>
    <row r="217" spans="27:36" ht="15"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</row>
    <row r="218" spans="27:36" ht="15"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3"/>
  <sheetViews>
    <sheetView zoomScale="80" zoomScaleNormal="80" zoomScalePageLayoutView="0" workbookViewId="0" topLeftCell="A1">
      <pane ySplit="1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32" customWidth="1"/>
    <col min="2" max="2" width="10.57421875" style="32" customWidth="1"/>
    <col min="3" max="3" width="15.8515625" style="32" customWidth="1"/>
    <col min="4" max="4" width="11.7109375" style="32" hidden="1" customWidth="1"/>
    <col min="5" max="5" width="29.57421875" style="32" customWidth="1"/>
    <col min="6" max="6" width="17.8515625" style="262" customWidth="1"/>
    <col min="7" max="7" width="9.28125" style="32" customWidth="1"/>
    <col min="8" max="8" width="10.140625" style="32" customWidth="1"/>
    <col min="9" max="9" width="9.28125" style="32" customWidth="1"/>
    <col min="10" max="10" width="9.28125" style="42" customWidth="1"/>
    <col min="11" max="11" width="9.140625" style="32" customWidth="1"/>
    <col min="12" max="12" width="10.57421875" style="32" customWidth="1"/>
    <col min="13" max="13" width="4.140625" style="32" customWidth="1"/>
    <col min="14" max="14" width="9.8515625" style="42" customWidth="1"/>
    <col min="15" max="15" width="11.140625" style="32" customWidth="1"/>
    <col min="16" max="16" width="10.7109375" style="32" customWidth="1"/>
    <col min="17" max="17" width="5.140625" style="32" customWidth="1"/>
    <col min="18" max="20" width="9.140625" style="32" customWidth="1"/>
    <col min="21" max="21" width="12.28125" style="32" customWidth="1"/>
    <col min="22" max="24" width="9.140625" style="32" customWidth="1"/>
    <col min="25" max="25" width="11.140625" style="32" customWidth="1"/>
    <col min="26" max="26" width="9.140625" style="42" customWidth="1"/>
    <col min="27" max="16384" width="9.140625" style="32" customWidth="1"/>
  </cols>
  <sheetData>
    <row r="1" spans="1:26" ht="30.75" thickBot="1">
      <c r="A1" s="56" t="s">
        <v>2</v>
      </c>
      <c r="B1" s="57"/>
      <c r="C1" s="58"/>
      <c r="D1" s="58" t="s">
        <v>1</v>
      </c>
      <c r="E1" s="59" t="s">
        <v>5</v>
      </c>
      <c r="F1" s="260" t="s">
        <v>97</v>
      </c>
      <c r="G1" s="60" t="s">
        <v>0</v>
      </c>
      <c r="H1" s="61" t="s">
        <v>28</v>
      </c>
      <c r="I1" s="62" t="s">
        <v>6</v>
      </c>
      <c r="J1" s="37" t="s">
        <v>4</v>
      </c>
      <c r="K1" s="97" t="s">
        <v>3</v>
      </c>
      <c r="L1" s="98" t="s">
        <v>31</v>
      </c>
      <c r="M1" s="35" t="s">
        <v>19</v>
      </c>
      <c r="N1" s="261" t="s">
        <v>20</v>
      </c>
      <c r="O1" s="98" t="s">
        <v>398</v>
      </c>
      <c r="P1" s="246" t="s">
        <v>618</v>
      </c>
      <c r="Q1" s="63" t="s">
        <v>10</v>
      </c>
      <c r="R1" s="35" t="s">
        <v>11</v>
      </c>
      <c r="S1" s="35" t="s">
        <v>23</v>
      </c>
      <c r="T1" s="97" t="s">
        <v>1130</v>
      </c>
      <c r="U1" s="98" t="s">
        <v>1024</v>
      </c>
      <c r="V1" s="35" t="s">
        <v>7</v>
      </c>
      <c r="W1" s="35" t="s">
        <v>22</v>
      </c>
      <c r="X1" s="35" t="s">
        <v>8</v>
      </c>
      <c r="Y1" s="98" t="s">
        <v>1080</v>
      </c>
      <c r="Z1" s="35"/>
    </row>
    <row r="2" spans="1:26" ht="14.25" customHeight="1">
      <c r="A2" s="64"/>
      <c r="B2" s="32" t="s">
        <v>17</v>
      </c>
      <c r="F2" s="262" t="s">
        <v>98</v>
      </c>
      <c r="G2" s="32">
        <v>69</v>
      </c>
      <c r="J2" s="38" t="s">
        <v>13</v>
      </c>
      <c r="K2" s="25">
        <v>22</v>
      </c>
      <c r="L2" s="25">
        <f>COUNT(L4:L1088)</f>
        <v>12</v>
      </c>
      <c r="M2" s="25">
        <f>COUNT(M7:M1088)</f>
        <v>0</v>
      </c>
      <c r="N2" s="25">
        <f>COUNT(N4:N1088)</f>
        <v>0</v>
      </c>
      <c r="O2" s="25">
        <f>COUNT(O4:O1088)</f>
        <v>19</v>
      </c>
      <c r="P2" s="25">
        <f>COUNT(P4:P1088)</f>
        <v>27</v>
      </c>
      <c r="Q2" s="25">
        <f>COUNT(Q7:Q1088)</f>
        <v>0</v>
      </c>
      <c r="R2" s="25">
        <f>COUNT(R7:R1088)</f>
        <v>0</v>
      </c>
      <c r="S2" s="25">
        <f>COUNT(S7:S1088)</f>
        <v>0</v>
      </c>
      <c r="T2" s="25">
        <f>COUNT(T4:T1088)</f>
        <v>4</v>
      </c>
      <c r="U2" s="25">
        <f>COUNT(U4:U1088)</f>
        <v>16</v>
      </c>
      <c r="V2" s="25">
        <f>COUNT(V7:V1088)</f>
        <v>0</v>
      </c>
      <c r="W2" s="25">
        <f>COUNT(W7:W1088)</f>
        <v>0</v>
      </c>
      <c r="X2" s="25">
        <f>COUNT(X7:X1063)</f>
        <v>0</v>
      </c>
      <c r="Y2" s="25">
        <f>COUNT(Y7:Y1088)</f>
        <v>8</v>
      </c>
      <c r="Z2" s="35"/>
    </row>
    <row r="3" spans="2:26" ht="34.5" customHeight="1">
      <c r="B3" s="65"/>
      <c r="C3" s="65"/>
      <c r="D3" s="65"/>
      <c r="E3" s="65"/>
      <c r="F3" s="263"/>
      <c r="J3" s="39" t="s">
        <v>12</v>
      </c>
      <c r="K3" s="36">
        <v>1</v>
      </c>
      <c r="L3" s="36">
        <v>4</v>
      </c>
      <c r="M3" s="34" t="s">
        <v>38</v>
      </c>
      <c r="N3" s="92" t="s">
        <v>38</v>
      </c>
      <c r="O3" s="36">
        <v>2</v>
      </c>
      <c r="P3" s="36">
        <v>3</v>
      </c>
      <c r="Q3" s="34">
        <v>8</v>
      </c>
      <c r="R3" s="34">
        <v>12</v>
      </c>
      <c r="S3" s="34">
        <v>14</v>
      </c>
      <c r="T3" s="34">
        <v>7</v>
      </c>
      <c r="U3" s="36">
        <v>5</v>
      </c>
      <c r="V3" s="34">
        <v>10</v>
      </c>
      <c r="W3" s="34">
        <v>11</v>
      </c>
      <c r="X3" s="34">
        <v>13</v>
      </c>
      <c r="Y3" s="36">
        <v>15</v>
      </c>
      <c r="Z3" s="33"/>
    </row>
    <row r="4" spans="1:36" s="30" customFormat="1" ht="15">
      <c r="A4" s="28">
        <v>1</v>
      </c>
      <c r="B4" s="28" t="s">
        <v>399</v>
      </c>
      <c r="C4" s="28" t="s">
        <v>400</v>
      </c>
      <c r="D4" s="28"/>
      <c r="E4" s="28" t="s">
        <v>401</v>
      </c>
      <c r="F4" s="235" t="s">
        <v>668</v>
      </c>
      <c r="G4" s="28">
        <v>6</v>
      </c>
      <c r="H4" s="28">
        <v>6</v>
      </c>
      <c r="I4" s="390">
        <v>6</v>
      </c>
      <c r="J4" s="99">
        <v>5992.47</v>
      </c>
      <c r="K4" s="99"/>
      <c r="L4" s="327">
        <v>1000</v>
      </c>
      <c r="M4" s="99"/>
      <c r="N4" s="99"/>
      <c r="O4" s="222">
        <v>992.47</v>
      </c>
      <c r="P4" s="251">
        <v>1000</v>
      </c>
      <c r="Q4" s="99"/>
      <c r="R4" s="99"/>
      <c r="S4" s="99"/>
      <c r="T4" s="391">
        <v>1000</v>
      </c>
      <c r="U4" s="362">
        <v>1000</v>
      </c>
      <c r="V4" s="99"/>
      <c r="W4" s="99"/>
      <c r="X4" s="99"/>
      <c r="Y4" s="222">
        <v>1000</v>
      </c>
      <c r="Z4" s="99"/>
      <c r="AA4" s="100">
        <f>SUM(LARGE(AB4:AK4,{1,2,3,4,5,6}))</f>
        <v>5992.47</v>
      </c>
      <c r="AB4" s="100">
        <f aca="true" t="shared" si="0" ref="AB4:AB18">+IF(COUNT($K4:$S4)&gt;0,LARGE($K4:$S4,1),0)</f>
        <v>1000</v>
      </c>
      <c r="AC4" s="100">
        <f aca="true" t="shared" si="1" ref="AC4:AC18">+IF(COUNT($K4:$S4)&gt;1,LARGE($K4:$S4,2),0)</f>
        <v>1000</v>
      </c>
      <c r="AD4" s="100">
        <f aca="true" t="shared" si="2" ref="AD4:AD18">+IF(COUNT($K4:$S4)&gt;2,LARGE($K4:$S4,3),0)</f>
        <v>992.47</v>
      </c>
      <c r="AE4" s="100">
        <f aca="true" t="shared" si="3" ref="AE4:AE35">+IF(COUNT($T4:$Y4)&gt;0,LARGE($T4:$Y4,1),0)</f>
        <v>1000</v>
      </c>
      <c r="AF4" s="100">
        <f aca="true" t="shared" si="4" ref="AF4:AF35">+IF(COUNT($T4:$Y4)&gt;1,LARGE($T4:$Y4,2),0)</f>
        <v>1000</v>
      </c>
      <c r="AG4" s="100">
        <f aca="true" t="shared" si="5" ref="AG4:AG35">+IF(COUNT($T4:$Y4)&gt;2,LARGE($T4:$Y4,3),0)</f>
        <v>1000</v>
      </c>
      <c r="AH4" s="100">
        <f aca="true" t="shared" si="6" ref="AH4:AH35">+IF(COUNT($T4:$Y4)&gt;3,LARGE($T4:$Y4,4),0)</f>
        <v>0</v>
      </c>
      <c r="AI4" s="100">
        <f aca="true" t="shared" si="7" ref="AI4:AI35">+IF(COUNT($T4:$Y4)&gt;4,LARGE($T4:$Y4,5),0)</f>
        <v>0</v>
      </c>
      <c r="AJ4" s="100">
        <f aca="true" t="shared" si="8" ref="AJ4:AJ35">+IF(COUNT($T4:$Y4)&gt;5,LARGE($T4:$Y4,6),0)</f>
        <v>0</v>
      </c>
    </row>
    <row r="5" spans="1:36" s="30" customFormat="1" ht="15">
      <c r="A5" s="28">
        <v>2</v>
      </c>
      <c r="B5" s="12" t="s">
        <v>77</v>
      </c>
      <c r="C5" s="28" t="s">
        <v>74</v>
      </c>
      <c r="D5" s="28"/>
      <c r="E5" s="12" t="s">
        <v>250</v>
      </c>
      <c r="F5" s="162" t="s">
        <v>106</v>
      </c>
      <c r="G5" s="28">
        <v>6</v>
      </c>
      <c r="H5" s="28">
        <v>6</v>
      </c>
      <c r="I5" s="390">
        <v>6</v>
      </c>
      <c r="J5" s="99">
        <v>5854</v>
      </c>
      <c r="K5" s="193">
        <v>1000</v>
      </c>
      <c r="L5" s="99"/>
      <c r="M5" s="99"/>
      <c r="N5" s="264"/>
      <c r="O5" s="222">
        <v>1000</v>
      </c>
      <c r="P5" s="251">
        <v>991.423</v>
      </c>
      <c r="Q5" s="99"/>
      <c r="R5" s="99"/>
      <c r="S5" s="99"/>
      <c r="T5" s="391">
        <v>958.122</v>
      </c>
      <c r="U5" s="362">
        <v>942.565</v>
      </c>
      <c r="V5" s="99"/>
      <c r="W5" s="99"/>
      <c r="X5" s="99"/>
      <c r="Y5" s="222">
        <v>961.89</v>
      </c>
      <c r="Z5" s="99"/>
      <c r="AA5" s="100">
        <f>SUM(LARGE(AB5:AK5,{1,2,3,4,5,6}))</f>
        <v>5854</v>
      </c>
      <c r="AB5" s="100">
        <f t="shared" si="0"/>
        <v>1000</v>
      </c>
      <c r="AC5" s="100">
        <f t="shared" si="1"/>
        <v>1000</v>
      </c>
      <c r="AD5" s="100">
        <f t="shared" si="2"/>
        <v>991.423</v>
      </c>
      <c r="AE5" s="100">
        <f t="shared" si="3"/>
        <v>961.89</v>
      </c>
      <c r="AF5" s="100">
        <f t="shared" si="4"/>
        <v>958.122</v>
      </c>
      <c r="AG5" s="100">
        <f t="shared" si="5"/>
        <v>942.565</v>
      </c>
      <c r="AH5" s="100">
        <f t="shared" si="6"/>
        <v>0</v>
      </c>
      <c r="AI5" s="100">
        <f t="shared" si="7"/>
        <v>0</v>
      </c>
      <c r="AJ5" s="100">
        <f t="shared" si="8"/>
        <v>0</v>
      </c>
    </row>
    <row r="6" spans="1:36" s="30" customFormat="1" ht="15">
      <c r="A6" s="28">
        <v>3</v>
      </c>
      <c r="B6" s="96" t="s">
        <v>669</v>
      </c>
      <c r="C6" s="96" t="s">
        <v>670</v>
      </c>
      <c r="D6" s="28"/>
      <c r="E6" s="28"/>
      <c r="F6" s="265" t="s">
        <v>671</v>
      </c>
      <c r="G6" s="28">
        <v>5</v>
      </c>
      <c r="H6" s="28">
        <v>5</v>
      </c>
      <c r="I6" s="28">
        <v>5</v>
      </c>
      <c r="J6" s="99">
        <v>4725.645</v>
      </c>
      <c r="K6" s="99"/>
      <c r="L6" s="327">
        <v>982.867</v>
      </c>
      <c r="M6" s="99"/>
      <c r="N6" s="99"/>
      <c r="O6" s="99"/>
      <c r="P6" s="251">
        <v>935.275</v>
      </c>
      <c r="Q6" s="99"/>
      <c r="R6" s="99"/>
      <c r="S6" s="99"/>
      <c r="T6" s="391">
        <v>930.575</v>
      </c>
      <c r="U6" s="362">
        <v>919.417</v>
      </c>
      <c r="V6" s="99"/>
      <c r="W6" s="99"/>
      <c r="X6" s="99"/>
      <c r="Y6" s="222">
        <v>957.511</v>
      </c>
      <c r="Z6" s="99"/>
      <c r="AA6" s="100">
        <f>SUM(LARGE(AB6:AK6,{1,2,3,4,5,6}))</f>
        <v>4725.645</v>
      </c>
      <c r="AB6" s="100">
        <f t="shared" si="0"/>
        <v>982.867</v>
      </c>
      <c r="AC6" s="100">
        <f t="shared" si="1"/>
        <v>935.275</v>
      </c>
      <c r="AD6" s="100">
        <f t="shared" si="2"/>
        <v>0</v>
      </c>
      <c r="AE6" s="100">
        <f t="shared" si="3"/>
        <v>957.511</v>
      </c>
      <c r="AF6" s="100">
        <f t="shared" si="4"/>
        <v>930.575</v>
      </c>
      <c r="AG6" s="100">
        <f t="shared" si="5"/>
        <v>919.417</v>
      </c>
      <c r="AH6" s="100">
        <f t="shared" si="6"/>
        <v>0</v>
      </c>
      <c r="AI6" s="100">
        <f t="shared" si="7"/>
        <v>0</v>
      </c>
      <c r="AJ6" s="100">
        <f t="shared" si="8"/>
        <v>0</v>
      </c>
    </row>
    <row r="7" spans="1:36" s="30" customFormat="1" ht="15">
      <c r="A7" s="28">
        <v>4</v>
      </c>
      <c r="B7" s="12" t="s">
        <v>260</v>
      </c>
      <c r="C7" s="28" t="s">
        <v>261</v>
      </c>
      <c r="D7" s="28"/>
      <c r="E7" s="12" t="s">
        <v>172</v>
      </c>
      <c r="F7" s="106"/>
      <c r="G7" s="28">
        <v>6</v>
      </c>
      <c r="H7" s="28">
        <v>6</v>
      </c>
      <c r="I7" s="28">
        <v>5</v>
      </c>
      <c r="J7" s="99">
        <v>4498.964</v>
      </c>
      <c r="K7" s="99">
        <v>881</v>
      </c>
      <c r="L7" s="327">
        <v>884.023</v>
      </c>
      <c r="M7" s="99"/>
      <c r="N7" s="264"/>
      <c r="O7" s="222">
        <v>932.107</v>
      </c>
      <c r="P7" s="251">
        <v>920.382</v>
      </c>
      <c r="Q7" s="99"/>
      <c r="R7" s="99"/>
      <c r="S7" s="99"/>
      <c r="T7" s="99"/>
      <c r="U7" s="362">
        <v>853.885</v>
      </c>
      <c r="V7" s="99"/>
      <c r="W7" s="99"/>
      <c r="X7" s="99"/>
      <c r="Y7" s="222">
        <v>908.567</v>
      </c>
      <c r="Z7" s="99"/>
      <c r="AA7" s="100">
        <f>SUM(LARGE(AB7:AK7,{1,2,3,4,5,6}))</f>
        <v>4498.964</v>
      </c>
      <c r="AB7" s="100">
        <f t="shared" si="0"/>
        <v>932.107</v>
      </c>
      <c r="AC7" s="100">
        <f t="shared" si="1"/>
        <v>920.382</v>
      </c>
      <c r="AD7" s="100">
        <f t="shared" si="2"/>
        <v>884.023</v>
      </c>
      <c r="AE7" s="100">
        <f t="shared" si="3"/>
        <v>908.567</v>
      </c>
      <c r="AF7" s="100">
        <f t="shared" si="4"/>
        <v>853.885</v>
      </c>
      <c r="AG7" s="100">
        <f t="shared" si="5"/>
        <v>0</v>
      </c>
      <c r="AH7" s="100">
        <f t="shared" si="6"/>
        <v>0</v>
      </c>
      <c r="AI7" s="100">
        <f t="shared" si="7"/>
        <v>0</v>
      </c>
      <c r="AJ7" s="100">
        <f t="shared" si="8"/>
        <v>0</v>
      </c>
    </row>
    <row r="8" spans="1:36" s="30" customFormat="1" ht="15">
      <c r="A8" s="28">
        <v>5</v>
      </c>
      <c r="B8" s="12" t="s">
        <v>281</v>
      </c>
      <c r="C8" s="28" t="s">
        <v>259</v>
      </c>
      <c r="D8" s="28"/>
      <c r="E8" s="12" t="s">
        <v>126</v>
      </c>
      <c r="F8" s="192" t="s">
        <v>94</v>
      </c>
      <c r="G8" s="28">
        <v>5</v>
      </c>
      <c r="H8" s="28">
        <v>5</v>
      </c>
      <c r="I8" s="28">
        <v>5</v>
      </c>
      <c r="J8" s="99">
        <v>4302.938</v>
      </c>
      <c r="K8" s="193">
        <v>884</v>
      </c>
      <c r="L8" s="327">
        <v>945.36</v>
      </c>
      <c r="M8" s="99"/>
      <c r="N8" s="264"/>
      <c r="O8" s="99"/>
      <c r="P8" s="251">
        <v>896.124</v>
      </c>
      <c r="Q8" s="99"/>
      <c r="R8" s="99"/>
      <c r="S8" s="99"/>
      <c r="T8" s="99"/>
      <c r="U8" s="362">
        <v>708.876</v>
      </c>
      <c r="V8" s="99"/>
      <c r="W8" s="99"/>
      <c r="X8" s="99"/>
      <c r="Y8" s="222">
        <v>868.578</v>
      </c>
      <c r="Z8" s="99"/>
      <c r="AA8" s="100">
        <f>SUM(LARGE(AB8:AK8,{1,2,3,4,5,6}))</f>
        <v>4302.938</v>
      </c>
      <c r="AB8" s="100">
        <f t="shared" si="0"/>
        <v>945.36</v>
      </c>
      <c r="AC8" s="100">
        <f t="shared" si="1"/>
        <v>896.124</v>
      </c>
      <c r="AD8" s="100">
        <f t="shared" si="2"/>
        <v>884</v>
      </c>
      <c r="AE8" s="100">
        <f t="shared" si="3"/>
        <v>868.578</v>
      </c>
      <c r="AF8" s="100">
        <f t="shared" si="4"/>
        <v>708.876</v>
      </c>
      <c r="AG8" s="100">
        <f t="shared" si="5"/>
        <v>0</v>
      </c>
      <c r="AH8" s="100">
        <f t="shared" si="6"/>
        <v>0</v>
      </c>
      <c r="AI8" s="100">
        <f t="shared" si="7"/>
        <v>0</v>
      </c>
      <c r="AJ8" s="100">
        <f t="shared" si="8"/>
        <v>0</v>
      </c>
    </row>
    <row r="9" spans="1:36" s="30" customFormat="1" ht="15">
      <c r="A9" s="28">
        <v>6</v>
      </c>
      <c r="B9" s="12" t="s">
        <v>45</v>
      </c>
      <c r="C9" s="28" t="s">
        <v>256</v>
      </c>
      <c r="D9" s="28"/>
      <c r="E9" s="12" t="s">
        <v>125</v>
      </c>
      <c r="F9" s="385" t="s">
        <v>107</v>
      </c>
      <c r="G9" s="28">
        <v>4</v>
      </c>
      <c r="H9" s="28">
        <v>4</v>
      </c>
      <c r="I9" s="28">
        <v>4</v>
      </c>
      <c r="J9" s="99">
        <v>3552.528</v>
      </c>
      <c r="K9" s="193">
        <v>893</v>
      </c>
      <c r="L9" s="99"/>
      <c r="M9" s="99"/>
      <c r="N9" s="264"/>
      <c r="O9" s="222">
        <v>889.339</v>
      </c>
      <c r="P9" s="251">
        <v>890.6</v>
      </c>
      <c r="Q9" s="99"/>
      <c r="R9" s="99"/>
      <c r="S9" s="99"/>
      <c r="T9" s="99"/>
      <c r="U9" s="362">
        <v>879.589</v>
      </c>
      <c r="V9" s="99"/>
      <c r="W9" s="101"/>
      <c r="X9" s="99"/>
      <c r="Y9" s="99"/>
      <c r="Z9" s="99"/>
      <c r="AA9" s="100">
        <f>SUM(LARGE(AB9:AK9,{1,2,3,4,5,6}))</f>
        <v>3552.528</v>
      </c>
      <c r="AB9" s="100">
        <f t="shared" si="0"/>
        <v>893</v>
      </c>
      <c r="AC9" s="100">
        <f t="shared" si="1"/>
        <v>890.6</v>
      </c>
      <c r="AD9" s="100">
        <f t="shared" si="2"/>
        <v>889.339</v>
      </c>
      <c r="AE9" s="100">
        <f t="shared" si="3"/>
        <v>879.589</v>
      </c>
      <c r="AF9" s="100">
        <f t="shared" si="4"/>
        <v>0</v>
      </c>
      <c r="AG9" s="100">
        <f t="shared" si="5"/>
        <v>0</v>
      </c>
      <c r="AH9" s="100">
        <f t="shared" si="6"/>
        <v>0</v>
      </c>
      <c r="AI9" s="100">
        <f t="shared" si="7"/>
        <v>0</v>
      </c>
      <c r="AJ9" s="100">
        <f t="shared" si="8"/>
        <v>0</v>
      </c>
    </row>
    <row r="10" spans="1:36" s="30" customFormat="1" ht="15">
      <c r="A10" s="28">
        <v>7</v>
      </c>
      <c r="B10" s="12" t="s">
        <v>133</v>
      </c>
      <c r="C10" s="28" t="s">
        <v>266</v>
      </c>
      <c r="D10" s="28"/>
      <c r="E10" s="12" t="s">
        <v>44</v>
      </c>
      <c r="F10" s="235" t="s">
        <v>678</v>
      </c>
      <c r="G10" s="28">
        <v>4</v>
      </c>
      <c r="H10" s="28">
        <v>4</v>
      </c>
      <c r="I10" s="28">
        <v>4</v>
      </c>
      <c r="J10" s="99">
        <v>3360.377</v>
      </c>
      <c r="K10" s="193">
        <v>869</v>
      </c>
      <c r="L10" s="99"/>
      <c r="M10" s="99"/>
      <c r="N10" s="264"/>
      <c r="O10" s="222">
        <v>891.746</v>
      </c>
      <c r="P10" s="251">
        <v>796.143</v>
      </c>
      <c r="Q10" s="99"/>
      <c r="R10" s="99"/>
      <c r="S10" s="99"/>
      <c r="T10" s="99"/>
      <c r="U10" s="362">
        <v>803.488</v>
      </c>
      <c r="V10" s="99"/>
      <c r="W10" s="99"/>
      <c r="X10" s="99"/>
      <c r="Y10" s="99"/>
      <c r="Z10" s="99"/>
      <c r="AA10" s="100">
        <f>SUM(LARGE(AB10:AK10,{1,2,3,4,5,6}))</f>
        <v>3360.3770000000004</v>
      </c>
      <c r="AB10" s="100">
        <f t="shared" si="0"/>
        <v>891.746</v>
      </c>
      <c r="AC10" s="100">
        <f t="shared" si="1"/>
        <v>869</v>
      </c>
      <c r="AD10" s="100">
        <f t="shared" si="2"/>
        <v>796.143</v>
      </c>
      <c r="AE10" s="100">
        <f t="shared" si="3"/>
        <v>803.488</v>
      </c>
      <c r="AF10" s="100">
        <f t="shared" si="4"/>
        <v>0</v>
      </c>
      <c r="AG10" s="100">
        <f t="shared" si="5"/>
        <v>0</v>
      </c>
      <c r="AH10" s="100">
        <f t="shared" si="6"/>
        <v>0</v>
      </c>
      <c r="AI10" s="100">
        <f t="shared" si="7"/>
        <v>0</v>
      </c>
      <c r="AJ10" s="100">
        <f t="shared" si="8"/>
        <v>0</v>
      </c>
    </row>
    <row r="11" spans="1:36" s="30" customFormat="1" ht="15">
      <c r="A11" s="28">
        <v>8</v>
      </c>
      <c r="B11" s="12" t="s">
        <v>257</v>
      </c>
      <c r="C11" s="28" t="s">
        <v>274</v>
      </c>
      <c r="D11" s="28"/>
      <c r="E11" s="12" t="s">
        <v>158</v>
      </c>
      <c r="F11" s="265" t="s">
        <v>685</v>
      </c>
      <c r="G11" s="28">
        <v>5</v>
      </c>
      <c r="H11" s="28">
        <v>5</v>
      </c>
      <c r="I11" s="28">
        <v>4</v>
      </c>
      <c r="J11" s="99">
        <v>3078.738</v>
      </c>
      <c r="K11" s="193">
        <v>775</v>
      </c>
      <c r="L11" s="327">
        <v>812.826</v>
      </c>
      <c r="M11" s="99"/>
      <c r="N11" s="264"/>
      <c r="O11" s="99">
        <v>623.463</v>
      </c>
      <c r="P11" s="251">
        <v>747.736</v>
      </c>
      <c r="Q11" s="99"/>
      <c r="R11" s="99"/>
      <c r="S11" s="99"/>
      <c r="T11" s="99"/>
      <c r="U11" s="362">
        <v>743.176</v>
      </c>
      <c r="V11" s="99"/>
      <c r="W11" s="99"/>
      <c r="X11" s="99"/>
      <c r="Y11" s="99"/>
      <c r="Z11" s="99"/>
      <c r="AA11" s="100">
        <f>SUM(LARGE(AB11:AK11,{1,2,3,4,5,6}))</f>
        <v>3078.738</v>
      </c>
      <c r="AB11" s="100">
        <f t="shared" si="0"/>
        <v>812.826</v>
      </c>
      <c r="AC11" s="100">
        <f t="shared" si="1"/>
        <v>775</v>
      </c>
      <c r="AD11" s="100">
        <f t="shared" si="2"/>
        <v>747.736</v>
      </c>
      <c r="AE11" s="100">
        <f t="shared" si="3"/>
        <v>743.176</v>
      </c>
      <c r="AF11" s="100">
        <f t="shared" si="4"/>
        <v>0</v>
      </c>
      <c r="AG11" s="100">
        <f t="shared" si="5"/>
        <v>0</v>
      </c>
      <c r="AH11" s="100">
        <f t="shared" si="6"/>
        <v>0</v>
      </c>
      <c r="AI11" s="100">
        <f t="shared" si="7"/>
        <v>0</v>
      </c>
      <c r="AJ11" s="100">
        <f t="shared" si="8"/>
        <v>0</v>
      </c>
    </row>
    <row r="12" spans="1:36" s="30" customFormat="1" ht="15">
      <c r="A12" s="28">
        <v>9</v>
      </c>
      <c r="B12" s="12" t="s">
        <v>262</v>
      </c>
      <c r="C12" s="28" t="s">
        <v>263</v>
      </c>
      <c r="D12" s="28"/>
      <c r="E12" s="12" t="s">
        <v>252</v>
      </c>
      <c r="F12" s="106"/>
      <c r="G12" s="28">
        <v>3</v>
      </c>
      <c r="H12" s="28">
        <v>3</v>
      </c>
      <c r="I12" s="28">
        <v>3</v>
      </c>
      <c r="J12" s="99">
        <v>2587.704</v>
      </c>
      <c r="K12" s="193">
        <v>877</v>
      </c>
      <c r="L12" s="99"/>
      <c r="M12" s="99"/>
      <c r="N12" s="264"/>
      <c r="O12" s="99"/>
      <c r="P12" s="251">
        <v>853.766</v>
      </c>
      <c r="Q12" s="99"/>
      <c r="R12" s="99"/>
      <c r="S12" s="99"/>
      <c r="T12" s="99"/>
      <c r="U12" s="362">
        <v>856.938</v>
      </c>
      <c r="V12" s="99"/>
      <c r="W12" s="99"/>
      <c r="X12" s="99"/>
      <c r="Y12" s="99"/>
      <c r="Z12" s="99"/>
      <c r="AA12" s="100">
        <f>SUM(LARGE(AB12:AK12,{1,2,3,4,5,6}))</f>
        <v>2587.704</v>
      </c>
      <c r="AB12" s="100">
        <f t="shared" si="0"/>
        <v>877</v>
      </c>
      <c r="AC12" s="100">
        <f t="shared" si="1"/>
        <v>853.766</v>
      </c>
      <c r="AD12" s="100">
        <f t="shared" si="2"/>
        <v>0</v>
      </c>
      <c r="AE12" s="100">
        <f t="shared" si="3"/>
        <v>856.938</v>
      </c>
      <c r="AF12" s="100">
        <f t="shared" si="4"/>
        <v>0</v>
      </c>
      <c r="AG12" s="100">
        <f t="shared" si="5"/>
        <v>0</v>
      </c>
      <c r="AH12" s="100">
        <f t="shared" si="6"/>
        <v>0</v>
      </c>
      <c r="AI12" s="100">
        <f t="shared" si="7"/>
        <v>0</v>
      </c>
      <c r="AJ12" s="100">
        <f t="shared" si="8"/>
        <v>0</v>
      </c>
    </row>
    <row r="13" spans="1:36" s="30" customFormat="1" ht="15">
      <c r="A13" s="28">
        <v>10</v>
      </c>
      <c r="B13" s="12" t="s">
        <v>60</v>
      </c>
      <c r="C13" s="28" t="s">
        <v>270</v>
      </c>
      <c r="D13" s="28"/>
      <c r="E13" s="12" t="s">
        <v>126</v>
      </c>
      <c r="F13" s="235" t="s">
        <v>680</v>
      </c>
      <c r="G13" s="28">
        <v>4</v>
      </c>
      <c r="H13" s="28">
        <v>4</v>
      </c>
      <c r="I13" s="28">
        <v>4</v>
      </c>
      <c r="J13" s="99">
        <v>2395.2</v>
      </c>
      <c r="K13" s="193">
        <v>799</v>
      </c>
      <c r="L13" s="327">
        <v>821.402</v>
      </c>
      <c r="M13" s="99"/>
      <c r="N13" s="264"/>
      <c r="O13" s="99"/>
      <c r="P13" s="251">
        <v>774.798</v>
      </c>
      <c r="Q13" s="99"/>
      <c r="R13" s="99"/>
      <c r="S13" s="99"/>
      <c r="T13" s="99"/>
      <c r="U13" s="362">
        <v>788.158</v>
      </c>
      <c r="V13" s="99"/>
      <c r="W13" s="99"/>
      <c r="X13" s="99"/>
      <c r="Y13" s="99"/>
      <c r="Z13" s="99"/>
      <c r="AA13" s="100">
        <f>SUM(LARGE(AB13:AK13,{1,2,3,4,5,6}))</f>
        <v>3183.358</v>
      </c>
      <c r="AB13" s="100">
        <f t="shared" si="0"/>
        <v>821.402</v>
      </c>
      <c r="AC13" s="100">
        <f t="shared" si="1"/>
        <v>799</v>
      </c>
      <c r="AD13" s="100">
        <f t="shared" si="2"/>
        <v>774.798</v>
      </c>
      <c r="AE13" s="100">
        <f t="shared" si="3"/>
        <v>788.158</v>
      </c>
      <c r="AF13" s="100">
        <f t="shared" si="4"/>
        <v>0</v>
      </c>
      <c r="AG13" s="100">
        <f t="shared" si="5"/>
        <v>0</v>
      </c>
      <c r="AH13" s="100">
        <f t="shared" si="6"/>
        <v>0</v>
      </c>
      <c r="AI13" s="100">
        <f t="shared" si="7"/>
        <v>0</v>
      </c>
      <c r="AJ13" s="100">
        <f t="shared" si="8"/>
        <v>0</v>
      </c>
    </row>
    <row r="14" spans="1:36" s="30" customFormat="1" ht="15">
      <c r="A14" s="28">
        <v>11</v>
      </c>
      <c r="B14" s="12" t="s">
        <v>271</v>
      </c>
      <c r="C14" s="28" t="s">
        <v>85</v>
      </c>
      <c r="D14" s="28"/>
      <c r="E14" s="12" t="s">
        <v>125</v>
      </c>
      <c r="F14" s="192" t="s">
        <v>95</v>
      </c>
      <c r="G14" s="28">
        <v>4</v>
      </c>
      <c r="H14" s="28">
        <v>4</v>
      </c>
      <c r="I14" s="28">
        <v>3</v>
      </c>
      <c r="J14" s="99">
        <v>2341.829</v>
      </c>
      <c r="K14" s="193">
        <v>797</v>
      </c>
      <c r="L14" s="327">
        <v>784.737</v>
      </c>
      <c r="M14" s="99"/>
      <c r="N14" s="264"/>
      <c r="O14" s="99">
        <v>760.092</v>
      </c>
      <c r="P14" s="251">
        <v>688.095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100">
        <f>SUM(LARGE(AB14:AK14,{1,2,3,4,5,6}))</f>
        <v>2341.829</v>
      </c>
      <c r="AB14" s="100">
        <f t="shared" si="0"/>
        <v>797</v>
      </c>
      <c r="AC14" s="100">
        <f t="shared" si="1"/>
        <v>784.737</v>
      </c>
      <c r="AD14" s="100">
        <f t="shared" si="2"/>
        <v>760.092</v>
      </c>
      <c r="AE14" s="100">
        <f t="shared" si="3"/>
        <v>0</v>
      </c>
      <c r="AF14" s="100">
        <f t="shared" si="4"/>
        <v>0</v>
      </c>
      <c r="AG14" s="100">
        <f t="shared" si="5"/>
        <v>0</v>
      </c>
      <c r="AH14" s="100">
        <f t="shared" si="6"/>
        <v>0</v>
      </c>
      <c r="AI14" s="100">
        <f t="shared" si="7"/>
        <v>0</v>
      </c>
      <c r="AJ14" s="100">
        <f t="shared" si="8"/>
        <v>0</v>
      </c>
    </row>
    <row r="15" spans="1:36" s="30" customFormat="1" ht="15">
      <c r="A15" s="28">
        <v>12</v>
      </c>
      <c r="B15" s="12" t="s">
        <v>42</v>
      </c>
      <c r="C15" s="28" t="s">
        <v>275</v>
      </c>
      <c r="D15" s="28"/>
      <c r="E15" s="12" t="s">
        <v>171</v>
      </c>
      <c r="F15" s="106"/>
      <c r="G15" s="28">
        <v>3</v>
      </c>
      <c r="H15" s="28">
        <v>3</v>
      </c>
      <c r="I15" s="28">
        <v>3</v>
      </c>
      <c r="J15" s="99">
        <v>2303.365</v>
      </c>
      <c r="K15" s="193">
        <v>752</v>
      </c>
      <c r="L15" s="99"/>
      <c r="M15" s="99"/>
      <c r="N15" s="264"/>
      <c r="O15" s="222">
        <v>778.96</v>
      </c>
      <c r="P15" s="99"/>
      <c r="Q15" s="99"/>
      <c r="R15" s="99"/>
      <c r="S15" s="99"/>
      <c r="T15" s="99"/>
      <c r="U15" s="362">
        <v>772.405</v>
      </c>
      <c r="V15" s="99"/>
      <c r="W15" s="99"/>
      <c r="X15" s="99"/>
      <c r="Y15" s="99"/>
      <c r="Z15" s="99"/>
      <c r="AA15" s="100">
        <f>SUM(LARGE(AB15:AK15,{1,2,3,4,5,6}))</f>
        <v>2303.365</v>
      </c>
      <c r="AB15" s="100">
        <f t="shared" si="0"/>
        <v>778.96</v>
      </c>
      <c r="AC15" s="100">
        <f t="shared" si="1"/>
        <v>752</v>
      </c>
      <c r="AD15" s="100">
        <f t="shared" si="2"/>
        <v>0</v>
      </c>
      <c r="AE15" s="100">
        <f t="shared" si="3"/>
        <v>772.405</v>
      </c>
      <c r="AF15" s="100">
        <f t="shared" si="4"/>
        <v>0</v>
      </c>
      <c r="AG15" s="100">
        <f t="shared" si="5"/>
        <v>0</v>
      </c>
      <c r="AH15" s="100">
        <f t="shared" si="6"/>
        <v>0</v>
      </c>
      <c r="AI15" s="100">
        <f t="shared" si="7"/>
        <v>0</v>
      </c>
      <c r="AJ15" s="100">
        <f t="shared" si="8"/>
        <v>0</v>
      </c>
    </row>
    <row r="16" spans="1:36" s="30" customFormat="1" ht="15">
      <c r="A16" s="28">
        <v>13</v>
      </c>
      <c r="B16" s="28" t="s">
        <v>65</v>
      </c>
      <c r="C16" s="28" t="s">
        <v>80</v>
      </c>
      <c r="D16" s="28"/>
      <c r="E16" s="28" t="s">
        <v>415</v>
      </c>
      <c r="F16" s="333" t="s">
        <v>946</v>
      </c>
      <c r="G16" s="28">
        <v>3</v>
      </c>
      <c r="H16" s="28">
        <v>3</v>
      </c>
      <c r="I16" s="28">
        <v>3</v>
      </c>
      <c r="J16" s="99">
        <v>2289.271</v>
      </c>
      <c r="K16" s="99"/>
      <c r="L16" s="327">
        <v>768.688</v>
      </c>
      <c r="M16" s="99"/>
      <c r="N16" s="99"/>
      <c r="O16" s="222">
        <v>739.618</v>
      </c>
      <c r="P16" s="99"/>
      <c r="Q16" s="99"/>
      <c r="R16" s="99"/>
      <c r="S16" s="99"/>
      <c r="T16" s="99"/>
      <c r="U16" s="362">
        <v>780.965</v>
      </c>
      <c r="V16" s="99"/>
      <c r="W16" s="99"/>
      <c r="X16" s="99"/>
      <c r="Y16" s="99"/>
      <c r="Z16" s="99"/>
      <c r="AA16" s="100">
        <f>SUM(LARGE(AB16:AK16,{1,2,3,4,5,6}))</f>
        <v>2289.271</v>
      </c>
      <c r="AB16" s="100">
        <f t="shared" si="0"/>
        <v>768.688</v>
      </c>
      <c r="AC16" s="100">
        <f t="shared" si="1"/>
        <v>739.618</v>
      </c>
      <c r="AD16" s="100">
        <f t="shared" si="2"/>
        <v>0</v>
      </c>
      <c r="AE16" s="100">
        <f t="shared" si="3"/>
        <v>780.965</v>
      </c>
      <c r="AF16" s="100">
        <f t="shared" si="4"/>
        <v>0</v>
      </c>
      <c r="AG16" s="100">
        <f t="shared" si="5"/>
        <v>0</v>
      </c>
      <c r="AH16" s="100">
        <f t="shared" si="6"/>
        <v>0</v>
      </c>
      <c r="AI16" s="100">
        <f t="shared" si="7"/>
        <v>0</v>
      </c>
      <c r="AJ16" s="100">
        <f t="shared" si="8"/>
        <v>0</v>
      </c>
    </row>
    <row r="17" spans="1:36" s="30" customFormat="1" ht="15">
      <c r="A17" s="28">
        <v>14</v>
      </c>
      <c r="B17" s="12" t="s">
        <v>83</v>
      </c>
      <c r="C17" s="28" t="s">
        <v>255</v>
      </c>
      <c r="D17" s="28"/>
      <c r="E17" s="12" t="s">
        <v>251</v>
      </c>
      <c r="F17" s="106"/>
      <c r="G17" s="28">
        <v>2</v>
      </c>
      <c r="H17" s="28">
        <v>2</v>
      </c>
      <c r="I17" s="28">
        <v>2</v>
      </c>
      <c r="J17" s="99">
        <v>1843.617</v>
      </c>
      <c r="K17" s="193">
        <v>932</v>
      </c>
      <c r="L17" s="99"/>
      <c r="M17" s="99"/>
      <c r="N17" s="264"/>
      <c r="O17" s="99"/>
      <c r="P17" s="251">
        <v>911.617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>
        <f>SUM(LARGE(AB17:AK17,{1,2,3,4,5,6}))</f>
        <v>1843.617</v>
      </c>
      <c r="AB17" s="100">
        <f t="shared" si="0"/>
        <v>932</v>
      </c>
      <c r="AC17" s="100">
        <f t="shared" si="1"/>
        <v>911.617</v>
      </c>
      <c r="AD17" s="100">
        <f t="shared" si="2"/>
        <v>0</v>
      </c>
      <c r="AE17" s="100">
        <f t="shared" si="3"/>
        <v>0</v>
      </c>
      <c r="AF17" s="100">
        <f t="shared" si="4"/>
        <v>0</v>
      </c>
      <c r="AG17" s="100">
        <f t="shared" si="5"/>
        <v>0</v>
      </c>
      <c r="AH17" s="100">
        <f t="shared" si="6"/>
        <v>0</v>
      </c>
      <c r="AI17" s="100">
        <f t="shared" si="7"/>
        <v>0</v>
      </c>
      <c r="AJ17" s="100">
        <f t="shared" si="8"/>
        <v>0</v>
      </c>
    </row>
    <row r="18" spans="1:36" s="30" customFormat="1" ht="15">
      <c r="A18" s="28">
        <v>15</v>
      </c>
      <c r="B18" s="28" t="s">
        <v>402</v>
      </c>
      <c r="C18" s="28" t="s">
        <v>403</v>
      </c>
      <c r="D18" s="28"/>
      <c r="E18" s="28" t="s">
        <v>404</v>
      </c>
      <c r="F18" s="336" t="s">
        <v>944</v>
      </c>
      <c r="G18" s="28">
        <v>2</v>
      </c>
      <c r="H18" s="28">
        <v>2</v>
      </c>
      <c r="I18" s="28">
        <v>2</v>
      </c>
      <c r="J18" s="99">
        <v>1813.287</v>
      </c>
      <c r="K18" s="99"/>
      <c r="L18" s="327">
        <v>906.822</v>
      </c>
      <c r="M18" s="99"/>
      <c r="N18" s="99"/>
      <c r="O18" s="222">
        <v>906.465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>
        <f>SUM(LARGE(AB18:AK18,{1,2,3,4,5,6}))</f>
        <v>1813.287</v>
      </c>
      <c r="AB18" s="100">
        <f t="shared" si="0"/>
        <v>906.822</v>
      </c>
      <c r="AC18" s="100">
        <f t="shared" si="1"/>
        <v>906.465</v>
      </c>
      <c r="AD18" s="100">
        <f t="shared" si="2"/>
        <v>0</v>
      </c>
      <c r="AE18" s="100">
        <f t="shared" si="3"/>
        <v>0</v>
      </c>
      <c r="AF18" s="100">
        <f t="shared" si="4"/>
        <v>0</v>
      </c>
      <c r="AG18" s="100">
        <f t="shared" si="5"/>
        <v>0</v>
      </c>
      <c r="AH18" s="100">
        <f t="shared" si="6"/>
        <v>0</v>
      </c>
      <c r="AI18" s="100">
        <f t="shared" si="7"/>
        <v>0</v>
      </c>
      <c r="AJ18" s="100">
        <f t="shared" si="8"/>
        <v>0</v>
      </c>
    </row>
    <row r="19" spans="1:36" s="30" customFormat="1" ht="15">
      <c r="A19" s="28">
        <v>16</v>
      </c>
      <c r="B19" s="96" t="s">
        <v>676</v>
      </c>
      <c r="C19" s="96" t="s">
        <v>666</v>
      </c>
      <c r="D19" s="28"/>
      <c r="E19" s="28" t="s">
        <v>667</v>
      </c>
      <c r="F19" s="235" t="s">
        <v>677</v>
      </c>
      <c r="G19" s="28">
        <v>2</v>
      </c>
      <c r="H19" s="28">
        <v>2</v>
      </c>
      <c r="I19" s="28">
        <v>2</v>
      </c>
      <c r="J19" s="99">
        <v>1653.675</v>
      </c>
      <c r="K19" s="99"/>
      <c r="L19" s="327">
        <v>850.898</v>
      </c>
      <c r="M19" s="99"/>
      <c r="N19" s="99"/>
      <c r="O19" s="99"/>
      <c r="P19" s="251">
        <v>802.777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>
        <f>SUM(LARGE(AB19:AK19,{1,2,3,4,5,6}))</f>
        <v>1653.6750000000002</v>
      </c>
      <c r="AB19" s="100">
        <f>+IF(COUNT($L19:$S19)&gt;0,LARGE($L19:$S19,1),0)</f>
        <v>850.898</v>
      </c>
      <c r="AC19" s="100">
        <f>+IF(COUNT($L19:$S19)&gt;1,LARGE($L19:$S19,2),0)</f>
        <v>802.777</v>
      </c>
      <c r="AD19" s="100">
        <f>+IF(COUNT($L19:$S19)&gt;2,LARGE($L19:$S19,3),0)</f>
        <v>0</v>
      </c>
      <c r="AE19" s="100">
        <f t="shared" si="3"/>
        <v>0</v>
      </c>
      <c r="AF19" s="100">
        <f t="shared" si="4"/>
        <v>0</v>
      </c>
      <c r="AG19" s="100">
        <f t="shared" si="5"/>
        <v>0</v>
      </c>
      <c r="AH19" s="100">
        <f t="shared" si="6"/>
        <v>0</v>
      </c>
      <c r="AI19" s="100">
        <f t="shared" si="7"/>
        <v>0</v>
      </c>
      <c r="AJ19" s="100">
        <f t="shared" si="8"/>
        <v>0</v>
      </c>
    </row>
    <row r="20" spans="1:36" s="30" customFormat="1" ht="15">
      <c r="A20" s="28">
        <v>17</v>
      </c>
      <c r="B20" s="12" t="s">
        <v>65</v>
      </c>
      <c r="C20" s="28" t="s">
        <v>144</v>
      </c>
      <c r="D20" s="28"/>
      <c r="E20" s="12" t="s">
        <v>44</v>
      </c>
      <c r="F20" s="235" t="s">
        <v>679</v>
      </c>
      <c r="G20" s="28">
        <v>2</v>
      </c>
      <c r="H20" s="28">
        <v>2</v>
      </c>
      <c r="I20" s="28">
        <v>2</v>
      </c>
      <c r="J20" s="99">
        <v>1593.866</v>
      </c>
      <c r="K20" s="193">
        <v>801</v>
      </c>
      <c r="L20" s="99"/>
      <c r="M20" s="99"/>
      <c r="N20" s="264"/>
      <c r="O20" s="99"/>
      <c r="P20" s="251">
        <v>792.866</v>
      </c>
      <c r="Q20" s="99"/>
      <c r="R20" s="99"/>
      <c r="S20" s="99"/>
      <c r="T20" s="99"/>
      <c r="U20" s="99"/>
      <c r="V20" s="99"/>
      <c r="W20" s="99"/>
      <c r="X20" s="99"/>
      <c r="Y20" s="101"/>
      <c r="Z20" s="99"/>
      <c r="AA20" s="100">
        <f>SUM(LARGE(AB20:AK20,{1,2,3,4,5,6}))</f>
        <v>1593.866</v>
      </c>
      <c r="AB20" s="100">
        <f>+IF(COUNT($K20:$S20)&gt;0,LARGE($K20:$S20,1),0)</f>
        <v>801</v>
      </c>
      <c r="AC20" s="100">
        <f>+IF(COUNT($K20:$S20)&gt;1,LARGE($K20:$S20,2),0)</f>
        <v>792.866</v>
      </c>
      <c r="AD20" s="100">
        <f>+IF(COUNT($K20:$S20)&gt;2,LARGE($K20:$S20,3),0)</f>
        <v>0</v>
      </c>
      <c r="AE20" s="100">
        <f t="shared" si="3"/>
        <v>0</v>
      </c>
      <c r="AF20" s="100">
        <f t="shared" si="4"/>
        <v>0</v>
      </c>
      <c r="AG20" s="100">
        <f t="shared" si="5"/>
        <v>0</v>
      </c>
      <c r="AH20" s="100">
        <f t="shared" si="6"/>
        <v>0</v>
      </c>
      <c r="AI20" s="100">
        <f t="shared" si="7"/>
        <v>0</v>
      </c>
      <c r="AJ20" s="100">
        <f t="shared" si="8"/>
        <v>0</v>
      </c>
    </row>
    <row r="21" spans="1:36" s="30" customFormat="1" ht="15">
      <c r="A21" s="28">
        <v>18</v>
      </c>
      <c r="B21" s="12" t="s">
        <v>264</v>
      </c>
      <c r="C21" s="28" t="s">
        <v>265</v>
      </c>
      <c r="D21" s="28"/>
      <c r="E21" s="12"/>
      <c r="F21" s="106"/>
      <c r="G21" s="28">
        <v>2</v>
      </c>
      <c r="H21" s="28">
        <v>2</v>
      </c>
      <c r="I21" s="28">
        <v>2</v>
      </c>
      <c r="J21" s="99">
        <v>1560.067</v>
      </c>
      <c r="K21" s="193">
        <v>871</v>
      </c>
      <c r="L21" s="99"/>
      <c r="M21" s="99"/>
      <c r="N21" s="264"/>
      <c r="O21" s="99"/>
      <c r="P21" s="251">
        <v>689.067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00">
        <f>SUM(LARGE(AB21:AK21,{1,2,3,4,5,6}))</f>
        <v>1560.067</v>
      </c>
      <c r="AB21" s="100">
        <f>+IF(COUNT($K21:$S21)&gt;0,LARGE($K21:$S21,1),0)</f>
        <v>871</v>
      </c>
      <c r="AC21" s="100">
        <f>+IF(COUNT($K21:$S21)&gt;1,LARGE($K21:$S21,2),0)</f>
        <v>689.067</v>
      </c>
      <c r="AD21" s="100">
        <f>+IF(COUNT($K21:$S21)&gt;2,LARGE($K21:$S21,3),0)</f>
        <v>0</v>
      </c>
      <c r="AE21" s="100">
        <f t="shared" si="3"/>
        <v>0</v>
      </c>
      <c r="AF21" s="100">
        <f t="shared" si="4"/>
        <v>0</v>
      </c>
      <c r="AG21" s="100">
        <f t="shared" si="5"/>
        <v>0</v>
      </c>
      <c r="AH21" s="100">
        <f t="shared" si="6"/>
        <v>0</v>
      </c>
      <c r="AI21" s="100">
        <f t="shared" si="7"/>
        <v>0</v>
      </c>
      <c r="AJ21" s="100">
        <f t="shared" si="8"/>
        <v>0</v>
      </c>
    </row>
    <row r="22" spans="1:36" s="30" customFormat="1" ht="15">
      <c r="A22" s="28">
        <v>19</v>
      </c>
      <c r="B22" s="28" t="s">
        <v>413</v>
      </c>
      <c r="C22" s="28" t="s">
        <v>414</v>
      </c>
      <c r="D22" s="28"/>
      <c r="E22" s="28" t="s">
        <v>415</v>
      </c>
      <c r="F22" s="106"/>
      <c r="G22" s="28">
        <v>2</v>
      </c>
      <c r="H22" s="28">
        <v>2</v>
      </c>
      <c r="I22" s="28">
        <v>2</v>
      </c>
      <c r="J22" s="99">
        <v>1549.892</v>
      </c>
      <c r="K22" s="28"/>
      <c r="L22" s="99"/>
      <c r="M22" s="99"/>
      <c r="N22" s="99"/>
      <c r="O22" s="222">
        <v>817.618</v>
      </c>
      <c r="P22" s="99"/>
      <c r="Q22" s="99"/>
      <c r="R22" s="99"/>
      <c r="S22" s="99"/>
      <c r="T22" s="99"/>
      <c r="U22" s="362">
        <v>732.274</v>
      </c>
      <c r="V22" s="99"/>
      <c r="W22" s="99"/>
      <c r="X22" s="99"/>
      <c r="Y22" s="99"/>
      <c r="Z22" s="99"/>
      <c r="AA22" s="100">
        <f>SUM(LARGE(AB22:AK22,{1,2,3,4,5,6}))</f>
        <v>1549.892</v>
      </c>
      <c r="AB22" s="100">
        <f>+IF(COUNT($K22:$S22)&gt;0,LARGE($K22:$S22,1),0)</f>
        <v>817.618</v>
      </c>
      <c r="AC22" s="100">
        <f>+IF(COUNT($K22:$S22)&gt;1,LARGE($K22:$S22,2),0)</f>
        <v>0</v>
      </c>
      <c r="AD22" s="100">
        <f>+IF(COUNT($K22:$S22)&gt;2,LARGE($K22:$S22,3),0)</f>
        <v>0</v>
      </c>
      <c r="AE22" s="100">
        <f t="shared" si="3"/>
        <v>732.274</v>
      </c>
      <c r="AF22" s="100">
        <f t="shared" si="4"/>
        <v>0</v>
      </c>
      <c r="AG22" s="100">
        <f t="shared" si="5"/>
        <v>0</v>
      </c>
      <c r="AH22" s="100">
        <f t="shared" si="6"/>
        <v>0</v>
      </c>
      <c r="AI22" s="100">
        <f t="shared" si="7"/>
        <v>0</v>
      </c>
      <c r="AJ22" s="100">
        <f t="shared" si="8"/>
        <v>0</v>
      </c>
    </row>
    <row r="23" spans="1:36" s="30" customFormat="1" ht="15">
      <c r="A23" s="28">
        <v>20</v>
      </c>
      <c r="B23" s="12" t="s">
        <v>272</v>
      </c>
      <c r="C23" s="28" t="s">
        <v>273</v>
      </c>
      <c r="D23" s="28"/>
      <c r="E23" s="12" t="s">
        <v>125</v>
      </c>
      <c r="F23" s="106"/>
      <c r="G23" s="28">
        <v>2</v>
      </c>
      <c r="H23" s="28">
        <v>2</v>
      </c>
      <c r="I23" s="28">
        <v>2</v>
      </c>
      <c r="J23" s="99">
        <v>1548.027</v>
      </c>
      <c r="K23" s="193">
        <v>768</v>
      </c>
      <c r="L23" s="99"/>
      <c r="M23" s="99"/>
      <c r="N23" s="264"/>
      <c r="O23" s="99"/>
      <c r="P23" s="251">
        <v>780.027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>
        <f>SUM(LARGE(AB23:AK23,{1,2,3,4,5,6}))</f>
        <v>1548.027</v>
      </c>
      <c r="AB23" s="100">
        <f>+IF(COUNT($K23:$S23)&gt;0,LARGE($K23:$S23,1),0)</f>
        <v>780.027</v>
      </c>
      <c r="AC23" s="100">
        <f>+IF(COUNT($K23:$S23)&gt;1,LARGE($K23:$S23,2),0)</f>
        <v>768</v>
      </c>
      <c r="AD23" s="100">
        <f>+IF(COUNT($K23:$S23)&gt;2,LARGE($K23:$S23,3),0)</f>
        <v>0</v>
      </c>
      <c r="AE23" s="100">
        <f t="shared" si="3"/>
        <v>0</v>
      </c>
      <c r="AF23" s="100">
        <f t="shared" si="4"/>
        <v>0</v>
      </c>
      <c r="AG23" s="100">
        <f t="shared" si="5"/>
        <v>0</v>
      </c>
      <c r="AH23" s="100">
        <f t="shared" si="6"/>
        <v>0</v>
      </c>
      <c r="AI23" s="100">
        <f t="shared" si="7"/>
        <v>0</v>
      </c>
      <c r="AJ23" s="100">
        <f t="shared" si="8"/>
        <v>0</v>
      </c>
    </row>
    <row r="24" spans="1:36" s="30" customFormat="1" ht="15">
      <c r="A24" s="28">
        <v>21</v>
      </c>
      <c r="B24" s="12" t="s">
        <v>277</v>
      </c>
      <c r="C24" s="28" t="s">
        <v>278</v>
      </c>
      <c r="D24" s="28"/>
      <c r="E24" s="12" t="s">
        <v>44</v>
      </c>
      <c r="F24" s="235" t="s">
        <v>681</v>
      </c>
      <c r="G24" s="28">
        <v>2</v>
      </c>
      <c r="H24" s="28">
        <v>2</v>
      </c>
      <c r="I24" s="28">
        <v>2</v>
      </c>
      <c r="J24" s="99">
        <v>1509.761</v>
      </c>
      <c r="K24" s="193">
        <v>736</v>
      </c>
      <c r="L24" s="99"/>
      <c r="M24" s="99"/>
      <c r="N24" s="264"/>
      <c r="O24" s="99"/>
      <c r="P24" s="251">
        <v>773.761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0">
        <f>SUM(LARGE(AB24:AK24,{1,2,3,4,5,6}))</f>
        <v>1509.761</v>
      </c>
      <c r="AB24" s="100">
        <f>+IF(COUNT($K24:$S24)&gt;0,LARGE($K24:$S24,1),0)</f>
        <v>773.761</v>
      </c>
      <c r="AC24" s="100">
        <f>+IF(COUNT($K24:$S24)&gt;1,LARGE($K24:$S24,2),0)</f>
        <v>736</v>
      </c>
      <c r="AD24" s="100">
        <f>+IF(COUNT($K24:$S24)&gt;2,LARGE($K24:$S24,3),0)</f>
        <v>0</v>
      </c>
      <c r="AE24" s="100">
        <f t="shared" si="3"/>
        <v>0</v>
      </c>
      <c r="AF24" s="100">
        <f t="shared" si="4"/>
        <v>0</v>
      </c>
      <c r="AG24" s="100">
        <f t="shared" si="5"/>
        <v>0</v>
      </c>
      <c r="AH24" s="100">
        <f t="shared" si="6"/>
        <v>0</v>
      </c>
      <c r="AI24" s="100">
        <f t="shared" si="7"/>
        <v>0</v>
      </c>
      <c r="AJ24" s="100">
        <f t="shared" si="8"/>
        <v>0</v>
      </c>
    </row>
    <row r="25" spans="1:36" s="30" customFormat="1" ht="15">
      <c r="A25" s="28">
        <v>22</v>
      </c>
      <c r="B25" s="96" t="s">
        <v>947</v>
      </c>
      <c r="C25" s="96" t="s">
        <v>686</v>
      </c>
      <c r="D25" s="28"/>
      <c r="E25" s="96" t="s">
        <v>687</v>
      </c>
      <c r="F25" s="341"/>
      <c r="G25" s="28">
        <v>2</v>
      </c>
      <c r="H25" s="28">
        <v>2</v>
      </c>
      <c r="I25" s="28">
        <v>2</v>
      </c>
      <c r="J25" s="99">
        <v>1460.973</v>
      </c>
      <c r="K25" s="99"/>
      <c r="L25" s="327">
        <v>718.997</v>
      </c>
      <c r="M25" s="99"/>
      <c r="N25" s="99"/>
      <c r="O25" s="99"/>
      <c r="P25" s="251">
        <v>741.976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>
        <f>SUM(LARGE(AB25:AK25,{1,2,3,4,5,6}))</f>
        <v>1460.973</v>
      </c>
      <c r="AB25" s="100">
        <f>+IF(COUNT($L25:$S25)&gt;0,LARGE($L25:$S25,1),0)</f>
        <v>741.976</v>
      </c>
      <c r="AC25" s="100">
        <f>+IF(COUNT($L25:$S25)&gt;1,LARGE($L25:$S25,2),0)</f>
        <v>718.997</v>
      </c>
      <c r="AD25" s="100">
        <f>+IF(COUNT($L25:$S25)&gt;2,LARGE($L25:$S25,3),0)</f>
        <v>0</v>
      </c>
      <c r="AE25" s="100">
        <f t="shared" si="3"/>
        <v>0</v>
      </c>
      <c r="AF25" s="100">
        <f t="shared" si="4"/>
        <v>0</v>
      </c>
      <c r="AG25" s="100">
        <f t="shared" si="5"/>
        <v>0</v>
      </c>
      <c r="AH25" s="100">
        <f t="shared" si="6"/>
        <v>0</v>
      </c>
      <c r="AI25" s="100">
        <f t="shared" si="7"/>
        <v>0</v>
      </c>
      <c r="AJ25" s="100">
        <f t="shared" si="8"/>
        <v>0</v>
      </c>
    </row>
    <row r="26" spans="1:36" s="30" customFormat="1" ht="15">
      <c r="A26" s="28">
        <v>23</v>
      </c>
      <c r="B26" s="12" t="s">
        <v>83</v>
      </c>
      <c r="C26" s="28" t="s">
        <v>254</v>
      </c>
      <c r="D26" s="339"/>
      <c r="E26" s="12" t="s">
        <v>44</v>
      </c>
      <c r="F26" s="106"/>
      <c r="G26" s="28">
        <v>1</v>
      </c>
      <c r="H26" s="28">
        <v>1</v>
      </c>
      <c r="I26" s="28">
        <v>1</v>
      </c>
      <c r="J26" s="99">
        <v>995</v>
      </c>
      <c r="K26" s="193">
        <v>955</v>
      </c>
      <c r="L26" s="99"/>
      <c r="M26" s="99"/>
      <c r="N26" s="264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00">
        <f>SUM(LARGE(AB26:AK26,{1,2,3,4,5,6}))</f>
        <v>955</v>
      </c>
      <c r="AB26" s="100">
        <f>+IF(COUNT($K26:$S26)&gt;0,LARGE($K26:$S26,1),0)</f>
        <v>955</v>
      </c>
      <c r="AC26" s="100">
        <f>+IF(COUNT($K26:$S26)&gt;1,LARGE($K26:$S26,2),0)</f>
        <v>0</v>
      </c>
      <c r="AD26" s="100">
        <f>+IF(COUNT($K26:$S26)&gt;2,LARGE($K26:$S26,3),0)</f>
        <v>0</v>
      </c>
      <c r="AE26" s="100">
        <f t="shared" si="3"/>
        <v>0</v>
      </c>
      <c r="AF26" s="100">
        <f t="shared" si="4"/>
        <v>0</v>
      </c>
      <c r="AG26" s="100">
        <f t="shared" si="5"/>
        <v>0</v>
      </c>
      <c r="AH26" s="100">
        <f t="shared" si="6"/>
        <v>0</v>
      </c>
      <c r="AI26" s="100">
        <f t="shared" si="7"/>
        <v>0</v>
      </c>
      <c r="AJ26" s="100">
        <f t="shared" si="8"/>
        <v>0</v>
      </c>
    </row>
    <row r="27" spans="1:36" s="30" customFormat="1" ht="15">
      <c r="A27" s="28">
        <v>24</v>
      </c>
      <c r="B27" s="96" t="s">
        <v>1105</v>
      </c>
      <c r="C27" s="96" t="s">
        <v>1106</v>
      </c>
      <c r="D27" s="339"/>
      <c r="E27" s="28" t="s">
        <v>1107</v>
      </c>
      <c r="F27" s="235"/>
      <c r="G27" s="28">
        <v>1</v>
      </c>
      <c r="H27" s="28">
        <v>1</v>
      </c>
      <c r="I27" s="28">
        <v>1</v>
      </c>
      <c r="J27" s="99">
        <v>950.301</v>
      </c>
      <c r="K27" s="99"/>
      <c r="L27" s="99"/>
      <c r="M27" s="99"/>
      <c r="N27" s="99"/>
      <c r="O27" s="99"/>
      <c r="P27" s="251"/>
      <c r="Q27" s="99"/>
      <c r="R27" s="99"/>
      <c r="S27" s="99"/>
      <c r="T27" s="99"/>
      <c r="U27" s="99"/>
      <c r="V27" s="99"/>
      <c r="W27" s="99"/>
      <c r="X27" s="99"/>
      <c r="Y27" s="222">
        <v>950.301</v>
      </c>
      <c r="Z27" s="99"/>
      <c r="AA27" s="100">
        <f>SUM(LARGE(AB27:AK27,{1,2,3,4,5,6}))</f>
        <v>950.301</v>
      </c>
      <c r="AB27" s="100">
        <f>+IF(COUNT($L27:$S27)&gt;0,LARGE($L27:$S27,1),0)</f>
        <v>0</v>
      </c>
      <c r="AC27" s="100">
        <f>+IF(COUNT($L27:$S27)&gt;1,LARGE($L27:$S27,2),0)</f>
        <v>0</v>
      </c>
      <c r="AD27" s="100">
        <f>+IF(COUNT($L27:$S27)&gt;2,LARGE($L27:$S27,3),0)</f>
        <v>0</v>
      </c>
      <c r="AE27" s="100">
        <f t="shared" si="3"/>
        <v>950.301</v>
      </c>
      <c r="AF27" s="100">
        <f t="shared" si="4"/>
        <v>0</v>
      </c>
      <c r="AG27" s="100">
        <f t="shared" si="5"/>
        <v>0</v>
      </c>
      <c r="AH27" s="100">
        <f t="shared" si="6"/>
        <v>0</v>
      </c>
      <c r="AI27" s="100">
        <f t="shared" si="7"/>
        <v>0</v>
      </c>
      <c r="AJ27" s="100">
        <f t="shared" si="8"/>
        <v>0</v>
      </c>
    </row>
    <row r="28" spans="1:36" s="30" customFormat="1" ht="15">
      <c r="A28" s="28">
        <v>25</v>
      </c>
      <c r="B28" s="12" t="s">
        <v>257</v>
      </c>
      <c r="C28" s="28" t="s">
        <v>258</v>
      </c>
      <c r="D28" s="339"/>
      <c r="E28" s="12" t="s">
        <v>172</v>
      </c>
      <c r="F28" s="106"/>
      <c r="G28" s="28">
        <v>1</v>
      </c>
      <c r="H28" s="28">
        <v>1</v>
      </c>
      <c r="I28" s="28">
        <v>1</v>
      </c>
      <c r="J28" s="99">
        <v>887</v>
      </c>
      <c r="K28" s="193">
        <v>887</v>
      </c>
      <c r="L28" s="99"/>
      <c r="M28" s="99"/>
      <c r="N28" s="264"/>
      <c r="O28" s="99"/>
      <c r="P28" s="99"/>
      <c r="Q28" s="99"/>
      <c r="R28" s="99"/>
      <c r="S28" s="99"/>
      <c r="T28" s="99"/>
      <c r="U28" s="99"/>
      <c r="V28" s="99"/>
      <c r="W28" s="101"/>
      <c r="X28" s="99"/>
      <c r="Y28" s="99"/>
      <c r="Z28" s="99"/>
      <c r="AA28" s="100">
        <f>SUM(LARGE(AB28:AK28,{1,2,3,4,5,6}))</f>
        <v>887</v>
      </c>
      <c r="AB28" s="100">
        <f>+IF(COUNT($K28:$S28)&gt;0,LARGE($K28:$S28,1),0)</f>
        <v>887</v>
      </c>
      <c r="AC28" s="100">
        <f>+IF(COUNT($K28:$S28)&gt;1,LARGE($K28:$S28,2),0)</f>
        <v>0</v>
      </c>
      <c r="AD28" s="100">
        <f>+IF(COUNT($K28:$S28)&gt;2,LARGE($K28:$S28,3),0)</f>
        <v>0</v>
      </c>
      <c r="AE28" s="100">
        <f t="shared" si="3"/>
        <v>0</v>
      </c>
      <c r="AF28" s="100">
        <f t="shared" si="4"/>
        <v>0</v>
      </c>
      <c r="AG28" s="100">
        <f t="shared" si="5"/>
        <v>0</v>
      </c>
      <c r="AH28" s="100">
        <f t="shared" si="6"/>
        <v>0</v>
      </c>
      <c r="AI28" s="100">
        <f t="shared" si="7"/>
        <v>0</v>
      </c>
      <c r="AJ28" s="100">
        <f t="shared" si="8"/>
        <v>0</v>
      </c>
    </row>
    <row r="29" spans="1:36" s="30" customFormat="1" ht="15">
      <c r="A29" s="28">
        <v>26</v>
      </c>
      <c r="B29" s="96" t="s">
        <v>672</v>
      </c>
      <c r="C29" s="96" t="s">
        <v>596</v>
      </c>
      <c r="D29" s="339"/>
      <c r="E29" s="28" t="s">
        <v>49</v>
      </c>
      <c r="F29" s="235" t="s">
        <v>673</v>
      </c>
      <c r="G29" s="28">
        <v>1</v>
      </c>
      <c r="H29" s="28">
        <v>1</v>
      </c>
      <c r="I29" s="28">
        <v>1</v>
      </c>
      <c r="J29" s="99">
        <v>878.419</v>
      </c>
      <c r="K29" s="99"/>
      <c r="L29" s="99"/>
      <c r="M29" s="99"/>
      <c r="N29" s="99"/>
      <c r="O29" s="99"/>
      <c r="P29" s="251">
        <v>878.419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>
        <f>SUM(LARGE(AB29:AK29,{1,2,3,4,5,6}))</f>
        <v>878.419</v>
      </c>
      <c r="AB29" s="100">
        <f>+IF(COUNT($L29:$S29)&gt;0,LARGE($L29:$S29,1),0)</f>
        <v>878.419</v>
      </c>
      <c r="AC29" s="100">
        <f>+IF(COUNT($L29:$S29)&gt;1,LARGE($L29:$S29,2),0)</f>
        <v>0</v>
      </c>
      <c r="AD29" s="100">
        <f>+IF(COUNT($L29:$S29)&gt;2,LARGE($L29:$S29,3),0)</f>
        <v>0</v>
      </c>
      <c r="AE29" s="100">
        <f t="shared" si="3"/>
        <v>0</v>
      </c>
      <c r="AF29" s="100">
        <f t="shared" si="4"/>
        <v>0</v>
      </c>
      <c r="AG29" s="100">
        <f t="shared" si="5"/>
        <v>0</v>
      </c>
      <c r="AH29" s="100">
        <f t="shared" si="6"/>
        <v>0</v>
      </c>
      <c r="AI29" s="100">
        <f t="shared" si="7"/>
        <v>0</v>
      </c>
      <c r="AJ29" s="100">
        <f t="shared" si="8"/>
        <v>0</v>
      </c>
    </row>
    <row r="30" spans="1:36" s="30" customFormat="1" ht="15">
      <c r="A30" s="28">
        <v>27</v>
      </c>
      <c r="B30" s="28" t="s">
        <v>405</v>
      </c>
      <c r="C30" s="28" t="s">
        <v>406</v>
      </c>
      <c r="D30" s="339"/>
      <c r="E30" s="12" t="s">
        <v>407</v>
      </c>
      <c r="F30" s="106"/>
      <c r="G30" s="28">
        <v>1</v>
      </c>
      <c r="H30" s="28">
        <v>1</v>
      </c>
      <c r="I30" s="28">
        <v>1</v>
      </c>
      <c r="J30" s="99">
        <v>861.438</v>
      </c>
      <c r="K30" s="28"/>
      <c r="L30" s="99"/>
      <c r="M30" s="99"/>
      <c r="N30" s="99"/>
      <c r="O30" s="222">
        <v>861.438</v>
      </c>
      <c r="P30" s="99"/>
      <c r="Q30" s="99"/>
      <c r="R30" s="99"/>
      <c r="S30" s="99"/>
      <c r="T30" s="99"/>
      <c r="U30" s="99"/>
      <c r="V30" s="99"/>
      <c r="W30" s="99"/>
      <c r="X30" s="99"/>
      <c r="Y30" s="101"/>
      <c r="Z30" s="99"/>
      <c r="AA30" s="100">
        <f>SUM(LARGE(AB30:AK30,{1,2,3,4,5,6}))</f>
        <v>861.438</v>
      </c>
      <c r="AB30" s="100">
        <f>+IF(COUNT($K30:$S30)&gt;0,LARGE($K30:$S30,1),0)</f>
        <v>861.438</v>
      </c>
      <c r="AC30" s="100">
        <f>+IF(COUNT($K30:$S30)&gt;1,LARGE($K30:$S30,2),0)</f>
        <v>0</v>
      </c>
      <c r="AD30" s="100">
        <f>+IF(COUNT($K30:$S30)&gt;2,LARGE($K30:$S30,3),0)</f>
        <v>0</v>
      </c>
      <c r="AE30" s="100">
        <f t="shared" si="3"/>
        <v>0</v>
      </c>
      <c r="AF30" s="100">
        <f t="shared" si="4"/>
        <v>0</v>
      </c>
      <c r="AG30" s="100">
        <f t="shared" si="5"/>
        <v>0</v>
      </c>
      <c r="AH30" s="100">
        <f t="shared" si="6"/>
        <v>0</v>
      </c>
      <c r="AI30" s="100">
        <f t="shared" si="7"/>
        <v>0</v>
      </c>
      <c r="AJ30" s="100">
        <f t="shared" si="8"/>
        <v>0</v>
      </c>
    </row>
    <row r="31" spans="1:36" s="30" customFormat="1" ht="15">
      <c r="A31" s="28">
        <v>28</v>
      </c>
      <c r="B31" s="96" t="s">
        <v>945</v>
      </c>
      <c r="C31" s="96" t="s">
        <v>926</v>
      </c>
      <c r="D31" s="339"/>
      <c r="E31" s="96"/>
      <c r="F31" s="272"/>
      <c r="G31" s="28">
        <v>1</v>
      </c>
      <c r="H31" s="28">
        <v>1</v>
      </c>
      <c r="I31" s="28">
        <v>1</v>
      </c>
      <c r="J31" s="99">
        <v>850.898</v>
      </c>
      <c r="K31" s="99"/>
      <c r="L31" s="327">
        <v>850.898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0">
        <f>SUM(LARGE(AB31:AK31,{1,2,3,4,5,6}))</f>
        <v>850.898</v>
      </c>
      <c r="AB31" s="100">
        <f>+IF(COUNT($L31:$S31)&gt;0,LARGE($L31:$S31,1),0)</f>
        <v>850.898</v>
      </c>
      <c r="AC31" s="100">
        <f>+IF(COUNT($L31:$S31)&gt;1,LARGE($L31:$S31,2),0)</f>
        <v>0</v>
      </c>
      <c r="AD31" s="100">
        <f>+IF(COUNT($L31:$S31)&gt;2,LARGE($L31:$S31,3),0)</f>
        <v>0</v>
      </c>
      <c r="AE31" s="100">
        <f t="shared" si="3"/>
        <v>0</v>
      </c>
      <c r="AF31" s="100">
        <f t="shared" si="4"/>
        <v>0</v>
      </c>
      <c r="AG31" s="100">
        <f t="shared" si="5"/>
        <v>0</v>
      </c>
      <c r="AH31" s="100">
        <f t="shared" si="6"/>
        <v>0</v>
      </c>
      <c r="AI31" s="100">
        <f t="shared" si="7"/>
        <v>0</v>
      </c>
      <c r="AJ31" s="100">
        <f t="shared" si="8"/>
        <v>0</v>
      </c>
    </row>
    <row r="32" spans="1:36" s="30" customFormat="1" ht="15">
      <c r="A32" s="28">
        <v>29</v>
      </c>
      <c r="B32" s="12" t="s">
        <v>16</v>
      </c>
      <c r="C32" s="28" t="s">
        <v>53</v>
      </c>
      <c r="D32" s="339"/>
      <c r="E32" s="12"/>
      <c r="F32" s="106"/>
      <c r="G32" s="28">
        <v>1</v>
      </c>
      <c r="H32" s="28">
        <v>1</v>
      </c>
      <c r="I32" s="28">
        <v>1</v>
      </c>
      <c r="J32" s="99">
        <v>850</v>
      </c>
      <c r="K32" s="193">
        <v>850</v>
      </c>
      <c r="L32" s="99"/>
      <c r="M32" s="99"/>
      <c r="N32" s="264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00">
        <f>SUM(LARGE(AB32:AK32,{1,2,3,4,5,6}))</f>
        <v>850</v>
      </c>
      <c r="AB32" s="100">
        <f>+IF(COUNT($K32:$S32)&gt;0,LARGE($K32:$S32,1),0)</f>
        <v>850</v>
      </c>
      <c r="AC32" s="100">
        <f>+IF(COUNT($K32:$S32)&gt;1,LARGE($K32:$S32,2),0)</f>
        <v>0</v>
      </c>
      <c r="AD32" s="100">
        <f>+IF(COUNT($K32:$S32)&gt;2,LARGE($K32:$S32,3),0)</f>
        <v>0</v>
      </c>
      <c r="AE32" s="100">
        <f t="shared" si="3"/>
        <v>0</v>
      </c>
      <c r="AF32" s="100">
        <f t="shared" si="4"/>
        <v>0</v>
      </c>
      <c r="AG32" s="100">
        <f t="shared" si="5"/>
        <v>0</v>
      </c>
      <c r="AH32" s="100">
        <f t="shared" si="6"/>
        <v>0</v>
      </c>
      <c r="AI32" s="100">
        <f t="shared" si="7"/>
        <v>0</v>
      </c>
      <c r="AJ32" s="100">
        <f t="shared" si="8"/>
        <v>0</v>
      </c>
    </row>
    <row r="33" spans="1:36" s="30" customFormat="1" ht="15">
      <c r="A33" s="28">
        <v>30</v>
      </c>
      <c r="B33" s="28" t="s">
        <v>408</v>
      </c>
      <c r="C33" s="28" t="s">
        <v>409</v>
      </c>
      <c r="D33" s="339"/>
      <c r="E33" s="12" t="s">
        <v>410</v>
      </c>
      <c r="F33" s="106"/>
      <c r="G33" s="28">
        <v>1</v>
      </c>
      <c r="H33" s="28">
        <v>1</v>
      </c>
      <c r="I33" s="28">
        <v>1</v>
      </c>
      <c r="J33" s="99">
        <v>843.79</v>
      </c>
      <c r="K33" s="28"/>
      <c r="L33" s="99"/>
      <c r="M33" s="99"/>
      <c r="N33" s="99"/>
      <c r="O33" s="222">
        <v>843.79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>
        <f>SUM(LARGE(AB33:AK33,{1,2,3,4,5,6}))</f>
        <v>843.79</v>
      </c>
      <c r="AB33" s="100">
        <f>+IF(COUNT($K33:$S33)&gt;0,LARGE($K33:$S33,1),0)</f>
        <v>843.79</v>
      </c>
      <c r="AC33" s="100">
        <f>+IF(COUNT($K33:$S33)&gt;1,LARGE($K33:$S33,2),0)</f>
        <v>0</v>
      </c>
      <c r="AD33" s="100">
        <f>+IF(COUNT($K33:$S33)&gt;2,LARGE($K33:$S33,3),0)</f>
        <v>0</v>
      </c>
      <c r="AE33" s="100">
        <f t="shared" si="3"/>
        <v>0</v>
      </c>
      <c r="AF33" s="100">
        <f t="shared" si="4"/>
        <v>0</v>
      </c>
      <c r="AG33" s="100">
        <f t="shared" si="5"/>
        <v>0</v>
      </c>
      <c r="AH33" s="100">
        <f t="shared" si="6"/>
        <v>0</v>
      </c>
      <c r="AI33" s="100">
        <f t="shared" si="7"/>
        <v>0</v>
      </c>
      <c r="AJ33" s="100">
        <f t="shared" si="8"/>
        <v>0</v>
      </c>
    </row>
    <row r="34" spans="1:36" s="30" customFormat="1" ht="15">
      <c r="A34" s="28">
        <v>31</v>
      </c>
      <c r="B34" s="12" t="s">
        <v>267</v>
      </c>
      <c r="C34" s="28" t="s">
        <v>82</v>
      </c>
      <c r="D34" s="339"/>
      <c r="E34" s="12" t="s">
        <v>253</v>
      </c>
      <c r="F34" s="106"/>
      <c r="G34" s="28">
        <v>1</v>
      </c>
      <c r="H34" s="28">
        <v>1</v>
      </c>
      <c r="I34" s="28">
        <v>1</v>
      </c>
      <c r="J34" s="99">
        <v>834</v>
      </c>
      <c r="K34" s="193">
        <v>834</v>
      </c>
      <c r="L34" s="99"/>
      <c r="M34" s="99"/>
      <c r="N34" s="264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0">
        <f>SUM(LARGE(AB34:AK34,{1,2,3,4,5,6}))</f>
        <v>834</v>
      </c>
      <c r="AB34" s="100">
        <f>+IF(COUNT($K34:$S34)&gt;0,LARGE($K34:$S34,1),0)</f>
        <v>834</v>
      </c>
      <c r="AC34" s="100">
        <f>+IF(COUNT($K34:$S34)&gt;1,LARGE($K34:$S34,2),0)</f>
        <v>0</v>
      </c>
      <c r="AD34" s="100">
        <f>+IF(COUNT($K34:$S34)&gt;2,LARGE($K34:$S34,3),0)</f>
        <v>0</v>
      </c>
      <c r="AE34" s="100">
        <f t="shared" si="3"/>
        <v>0</v>
      </c>
      <c r="AF34" s="100">
        <f t="shared" si="4"/>
        <v>0</v>
      </c>
      <c r="AG34" s="100">
        <f t="shared" si="5"/>
        <v>0</v>
      </c>
      <c r="AH34" s="100">
        <f t="shared" si="6"/>
        <v>0</v>
      </c>
      <c r="AI34" s="100">
        <f t="shared" si="7"/>
        <v>0</v>
      </c>
      <c r="AJ34" s="100">
        <f t="shared" si="8"/>
        <v>0</v>
      </c>
    </row>
    <row r="35" spans="1:36" s="30" customFormat="1" ht="15">
      <c r="A35" s="267">
        <v>32</v>
      </c>
      <c r="B35" s="69" t="s">
        <v>411</v>
      </c>
      <c r="C35" s="69" t="s">
        <v>412</v>
      </c>
      <c r="D35" s="69"/>
      <c r="E35" s="28" t="s">
        <v>410</v>
      </c>
      <c r="F35" s="106"/>
      <c r="G35" s="28">
        <v>1</v>
      </c>
      <c r="H35" s="28">
        <v>1</v>
      </c>
      <c r="I35" s="28">
        <v>1</v>
      </c>
      <c r="J35" s="269">
        <v>826.851</v>
      </c>
      <c r="K35" s="267"/>
      <c r="L35" s="99"/>
      <c r="M35" s="99"/>
      <c r="N35" s="99"/>
      <c r="O35" s="222">
        <v>826.851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>
        <f>SUM(LARGE(AB35:AK35,{1,2,3,4,5,6}))</f>
        <v>826.851</v>
      </c>
      <c r="AB35" s="100">
        <f>+IF(COUNT($K35:$S35)&gt;0,LARGE($K35:$S35,1),0)</f>
        <v>826.851</v>
      </c>
      <c r="AC35" s="100">
        <f>+IF(COUNT($K35:$S35)&gt;1,LARGE($K35:$S35,2),0)</f>
        <v>0</v>
      </c>
      <c r="AD35" s="100">
        <f>+IF(COUNT($K35:$S35)&gt;2,LARGE($K35:$S35,3),0)</f>
        <v>0</v>
      </c>
      <c r="AE35" s="100">
        <f t="shared" si="3"/>
        <v>0</v>
      </c>
      <c r="AF35" s="100">
        <f t="shared" si="4"/>
        <v>0</v>
      </c>
      <c r="AG35" s="100">
        <f t="shared" si="5"/>
        <v>0</v>
      </c>
      <c r="AH35" s="100">
        <f t="shared" si="6"/>
        <v>0</v>
      </c>
      <c r="AI35" s="100">
        <f t="shared" si="7"/>
        <v>0</v>
      </c>
      <c r="AJ35" s="100">
        <f t="shared" si="8"/>
        <v>0</v>
      </c>
    </row>
    <row r="36" spans="1:36" s="30" customFormat="1" ht="15">
      <c r="A36" s="28">
        <v>33</v>
      </c>
      <c r="B36" s="96" t="s">
        <v>76</v>
      </c>
      <c r="C36" s="96" t="s">
        <v>1062</v>
      </c>
      <c r="D36" s="339"/>
      <c r="E36" s="28" t="s">
        <v>746</v>
      </c>
      <c r="F36" s="266"/>
      <c r="G36" s="28">
        <v>1</v>
      </c>
      <c r="H36" s="28">
        <v>1</v>
      </c>
      <c r="I36" s="28">
        <v>1</v>
      </c>
      <c r="J36" s="99">
        <v>823.711</v>
      </c>
      <c r="K36" s="99"/>
      <c r="L36" s="99"/>
      <c r="M36" s="99"/>
      <c r="N36" s="99"/>
      <c r="O36" s="99"/>
      <c r="P36" s="99"/>
      <c r="Q36" s="99"/>
      <c r="R36" s="99"/>
      <c r="S36" s="99"/>
      <c r="T36" s="391">
        <v>823.711</v>
      </c>
      <c r="U36" s="99"/>
      <c r="V36" s="99"/>
      <c r="W36" s="99"/>
      <c r="X36" s="99"/>
      <c r="Y36" s="99"/>
      <c r="Z36" s="99"/>
      <c r="AA36" s="100">
        <f>SUM(LARGE(AB36:AK36,{1,2,3,4,5,6}))</f>
        <v>823.711</v>
      </c>
      <c r="AB36" s="100">
        <f>+IF(COUNT($L36:$S36)&gt;0,LARGE($L36:$S36,1),0)</f>
        <v>0</v>
      </c>
      <c r="AC36" s="100">
        <f>+IF(COUNT($L36:$S36)&gt;1,LARGE($L36:$S36,2),0)</f>
        <v>0</v>
      </c>
      <c r="AD36" s="100">
        <f>+IF(COUNT($L36:$S36)&gt;2,LARGE($L36:$S36,3),0)</f>
        <v>0</v>
      </c>
      <c r="AE36" s="100">
        <f aca="true" t="shared" si="9" ref="AE36:AE60">+IF(COUNT($T36:$Y36)&gt;0,LARGE($T36:$Y36,1),0)</f>
        <v>823.711</v>
      </c>
      <c r="AF36" s="100">
        <f aca="true" t="shared" si="10" ref="AF36:AF60">+IF(COUNT($T36:$Y36)&gt;1,LARGE($T36:$Y36,2),0)</f>
        <v>0</v>
      </c>
      <c r="AG36" s="100">
        <f aca="true" t="shared" si="11" ref="AG36:AG60">+IF(COUNT($T36:$Y36)&gt;2,LARGE($T36:$Y36,3),0)</f>
        <v>0</v>
      </c>
      <c r="AH36" s="100">
        <f aca="true" t="shared" si="12" ref="AH36:AH60">+IF(COUNT($T36:$Y36)&gt;3,LARGE($T36:$Y36,4),0)</f>
        <v>0</v>
      </c>
      <c r="AI36" s="100">
        <f aca="true" t="shared" si="13" ref="AI36:AI60">+IF(COUNT($T36:$Y36)&gt;4,LARGE($T36:$Y36,5),0)</f>
        <v>0</v>
      </c>
      <c r="AJ36" s="100">
        <f aca="true" t="shared" si="14" ref="AJ36:AJ60">+IF(COUNT($T36:$Y36)&gt;5,LARGE($T36:$Y36,6),0)</f>
        <v>0</v>
      </c>
    </row>
    <row r="37" spans="1:36" s="30" customFormat="1" ht="15">
      <c r="A37" s="28">
        <v>34</v>
      </c>
      <c r="B37" s="96" t="s">
        <v>402</v>
      </c>
      <c r="C37" s="96" t="s">
        <v>674</v>
      </c>
      <c r="D37" s="339"/>
      <c r="E37" s="96" t="s">
        <v>44</v>
      </c>
      <c r="F37" s="106" t="s">
        <v>38</v>
      </c>
      <c r="G37" s="28"/>
      <c r="H37" s="28"/>
      <c r="I37" s="28"/>
      <c r="J37" s="99">
        <v>823.361</v>
      </c>
      <c r="K37" s="99"/>
      <c r="L37" s="99"/>
      <c r="M37" s="99"/>
      <c r="N37" s="99"/>
      <c r="O37" s="99"/>
      <c r="P37" s="251">
        <v>823.361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100">
        <f>SUM(LARGE(AB37:AK37,{1,2,3,4,5,6}))</f>
        <v>823.361</v>
      </c>
      <c r="AB37" s="100">
        <f>+IF(COUNT($L37:$S37)&gt;0,LARGE($L37:$S37,1),0)</f>
        <v>823.361</v>
      </c>
      <c r="AC37" s="100">
        <f>+IF(COUNT($L37:$S37)&gt;1,LARGE($L37:$S37,2),0)</f>
        <v>0</v>
      </c>
      <c r="AD37" s="100">
        <f>+IF(COUNT($L37:$S37)&gt;2,LARGE($L37:$S37,3),0)</f>
        <v>0</v>
      </c>
      <c r="AE37" s="100">
        <f t="shared" si="9"/>
        <v>0</v>
      </c>
      <c r="AF37" s="100">
        <f t="shared" si="10"/>
        <v>0</v>
      </c>
      <c r="AG37" s="100">
        <f t="shared" si="11"/>
        <v>0</v>
      </c>
      <c r="AH37" s="100">
        <f t="shared" si="12"/>
        <v>0</v>
      </c>
      <c r="AI37" s="100">
        <f t="shared" si="13"/>
        <v>0</v>
      </c>
      <c r="AJ37" s="100">
        <f t="shared" si="14"/>
        <v>0</v>
      </c>
    </row>
    <row r="38" spans="1:36" s="30" customFormat="1" ht="15">
      <c r="A38" s="28">
        <v>35</v>
      </c>
      <c r="B38" s="28" t="s">
        <v>1041</v>
      </c>
      <c r="C38" s="28" t="s">
        <v>663</v>
      </c>
      <c r="D38" s="339"/>
      <c r="E38" s="28" t="s">
        <v>619</v>
      </c>
      <c r="F38" s="266"/>
      <c r="G38" s="28">
        <v>1</v>
      </c>
      <c r="H38" s="28">
        <v>1</v>
      </c>
      <c r="I38" s="28">
        <v>1</v>
      </c>
      <c r="J38" s="99">
        <v>820.548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362">
        <v>820.548</v>
      </c>
      <c r="V38" s="99"/>
      <c r="W38" s="99"/>
      <c r="X38" s="99"/>
      <c r="Y38" s="99"/>
      <c r="Z38" s="99"/>
      <c r="AA38" s="100">
        <f>SUM(LARGE(AB38:AK38,{1,2,3,4,5,6}))</f>
        <v>820.548</v>
      </c>
      <c r="AB38" s="100">
        <f>+IF(COUNT($L38:$S38)&gt;0,LARGE($L38:$S38,1),0)</f>
        <v>0</v>
      </c>
      <c r="AC38" s="100">
        <f>+IF(COUNT($L38:$S38)&gt;1,LARGE($L38:$S38,2),0)</f>
        <v>0</v>
      </c>
      <c r="AD38" s="100">
        <f>+IF(COUNT($L38:$S38)&gt;2,LARGE($L38:$S38,3),0)</f>
        <v>0</v>
      </c>
      <c r="AE38" s="100">
        <f t="shared" si="9"/>
        <v>820.548</v>
      </c>
      <c r="AF38" s="100">
        <f t="shared" si="10"/>
        <v>0</v>
      </c>
      <c r="AG38" s="100">
        <f t="shared" si="11"/>
        <v>0</v>
      </c>
      <c r="AH38" s="100">
        <f t="shared" si="12"/>
        <v>0</v>
      </c>
      <c r="AI38" s="100">
        <f t="shared" si="13"/>
        <v>0</v>
      </c>
      <c r="AJ38" s="100">
        <f t="shared" si="14"/>
        <v>0</v>
      </c>
    </row>
    <row r="39" spans="1:36" s="30" customFormat="1" ht="15">
      <c r="A39" s="28">
        <v>36</v>
      </c>
      <c r="B39" s="96" t="s">
        <v>675</v>
      </c>
      <c r="C39" s="96" t="s">
        <v>611</v>
      </c>
      <c r="D39" s="339"/>
      <c r="E39" s="28"/>
      <c r="F39" s="266"/>
      <c r="G39" s="28">
        <v>1</v>
      </c>
      <c r="H39" s="28">
        <v>1</v>
      </c>
      <c r="I39" s="28">
        <v>1</v>
      </c>
      <c r="J39" s="99">
        <v>811.797</v>
      </c>
      <c r="K39" s="99"/>
      <c r="L39" s="99"/>
      <c r="M39" s="99"/>
      <c r="N39" s="99"/>
      <c r="O39" s="99"/>
      <c r="P39" s="251">
        <v>811.797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00">
        <f>SUM(LARGE(AB39:AK39,{1,2,3,4,5,6}))</f>
        <v>811.797</v>
      </c>
      <c r="AB39" s="100">
        <f>+IF(COUNT($L39:$S39)&gt;0,LARGE($L39:$S39,1),0)</f>
        <v>811.797</v>
      </c>
      <c r="AC39" s="100">
        <f>+IF(COUNT($L39:$S39)&gt;1,LARGE($L39:$S39,2),0)</f>
        <v>0</v>
      </c>
      <c r="AD39" s="100">
        <f>+IF(COUNT($L39:$S39)&gt;2,LARGE($L39:$S39,3),0)</f>
        <v>0</v>
      </c>
      <c r="AE39" s="100">
        <f t="shared" si="9"/>
        <v>0</v>
      </c>
      <c r="AF39" s="100">
        <f t="shared" si="10"/>
        <v>0</v>
      </c>
      <c r="AG39" s="100">
        <f t="shared" si="11"/>
        <v>0</v>
      </c>
      <c r="AH39" s="100">
        <f t="shared" si="12"/>
        <v>0</v>
      </c>
      <c r="AI39" s="100">
        <f t="shared" si="13"/>
        <v>0</v>
      </c>
      <c r="AJ39" s="100">
        <f t="shared" si="14"/>
        <v>0</v>
      </c>
    </row>
    <row r="40" spans="1:36" s="30" customFormat="1" ht="15">
      <c r="A40" s="28">
        <v>37</v>
      </c>
      <c r="B40" s="12" t="s">
        <v>268</v>
      </c>
      <c r="C40" s="28" t="s">
        <v>269</v>
      </c>
      <c r="D40" s="339"/>
      <c r="E40" s="12"/>
      <c r="F40" s="106"/>
      <c r="G40" s="28">
        <v>1</v>
      </c>
      <c r="H40" s="28">
        <v>1</v>
      </c>
      <c r="I40" s="28">
        <v>1</v>
      </c>
      <c r="J40" s="99">
        <v>808</v>
      </c>
      <c r="K40" s="193">
        <v>808</v>
      </c>
      <c r="L40" s="99"/>
      <c r="M40" s="99"/>
      <c r="N40" s="264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100">
        <f>SUM(LARGE(AB40:AK40,{1,2,3,4,5,6}))</f>
        <v>808</v>
      </c>
      <c r="AB40" s="100">
        <f>+IF(COUNT($K40:$S40)&gt;0,LARGE($K40:$S40,1),0)</f>
        <v>808</v>
      </c>
      <c r="AC40" s="100">
        <f>+IF(COUNT($K40:$S40)&gt;1,LARGE($K40:$S40,2),0)</f>
        <v>0</v>
      </c>
      <c r="AD40" s="100">
        <f>+IF(COUNT($K40:$S40)&gt;2,LARGE($K40:$S40,3),0)</f>
        <v>0</v>
      </c>
      <c r="AE40" s="100">
        <f t="shared" si="9"/>
        <v>0</v>
      </c>
      <c r="AF40" s="100">
        <f t="shared" si="10"/>
        <v>0</v>
      </c>
      <c r="AG40" s="100">
        <f t="shared" si="11"/>
        <v>0</v>
      </c>
      <c r="AH40" s="100">
        <f t="shared" si="12"/>
        <v>0</v>
      </c>
      <c r="AI40" s="100">
        <f t="shared" si="13"/>
        <v>0</v>
      </c>
      <c r="AJ40" s="100">
        <f t="shared" si="14"/>
        <v>0</v>
      </c>
    </row>
    <row r="41" spans="1:36" s="30" customFormat="1" ht="15">
      <c r="A41" s="28">
        <v>38</v>
      </c>
      <c r="B41" s="28" t="s">
        <v>416</v>
      </c>
      <c r="C41" s="28" t="s">
        <v>417</v>
      </c>
      <c r="D41" s="339"/>
      <c r="E41" s="12" t="s">
        <v>418</v>
      </c>
      <c r="F41" s="106"/>
      <c r="G41" s="28">
        <v>1</v>
      </c>
      <c r="H41" s="28">
        <v>1</v>
      </c>
      <c r="I41" s="28">
        <v>1</v>
      </c>
      <c r="J41" s="99">
        <v>801.703</v>
      </c>
      <c r="K41" s="28"/>
      <c r="L41" s="99"/>
      <c r="M41" s="99"/>
      <c r="N41" s="99"/>
      <c r="O41" s="222">
        <v>801.703</v>
      </c>
      <c r="P41" s="99"/>
      <c r="Q41" s="99"/>
      <c r="R41" s="99"/>
      <c r="S41" s="99"/>
      <c r="T41" s="99"/>
      <c r="U41" s="99"/>
      <c r="V41" s="99"/>
      <c r="W41" s="99"/>
      <c r="X41" s="99"/>
      <c r="Y41" s="101"/>
      <c r="Z41" s="99"/>
      <c r="AA41" s="100">
        <f>SUM(LARGE(AB41:AK41,{1,2,3,4,5,6}))</f>
        <v>801.703</v>
      </c>
      <c r="AB41" s="100">
        <f>+IF(COUNT($K41:$S41)&gt;0,LARGE($K41:$S41,1),0)</f>
        <v>801.703</v>
      </c>
      <c r="AC41" s="100">
        <f>+IF(COUNT($K41:$S41)&gt;1,LARGE($K41:$S41,2),0)</f>
        <v>0</v>
      </c>
      <c r="AD41" s="100">
        <f>+IF(COUNT($K41:$S41)&gt;2,LARGE($K41:$S41,3),0)</f>
        <v>0</v>
      </c>
      <c r="AE41" s="100">
        <f t="shared" si="9"/>
        <v>0</v>
      </c>
      <c r="AF41" s="100">
        <f t="shared" si="10"/>
        <v>0</v>
      </c>
      <c r="AG41" s="100">
        <f t="shared" si="11"/>
        <v>0</v>
      </c>
      <c r="AH41" s="100">
        <f t="shared" si="12"/>
        <v>0</v>
      </c>
      <c r="AI41" s="100">
        <f t="shared" si="13"/>
        <v>0</v>
      </c>
      <c r="AJ41" s="100">
        <f t="shared" si="14"/>
        <v>0</v>
      </c>
    </row>
    <row r="42" spans="1:36" s="30" customFormat="1" ht="15">
      <c r="A42" s="28">
        <v>39</v>
      </c>
      <c r="B42" s="96" t="s">
        <v>1108</v>
      </c>
      <c r="C42" s="96" t="s">
        <v>1109</v>
      </c>
      <c r="D42" s="339"/>
      <c r="E42" s="28"/>
      <c r="F42" s="266" t="s">
        <v>38</v>
      </c>
      <c r="G42" s="28">
        <v>1</v>
      </c>
      <c r="H42" s="28">
        <v>1</v>
      </c>
      <c r="I42" s="28">
        <v>1</v>
      </c>
      <c r="J42" s="99">
        <v>794.21</v>
      </c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222">
        <v>794.21</v>
      </c>
      <c r="Z42" s="99"/>
      <c r="AA42" s="100">
        <f>SUM(LARGE(AB42:AK42,{1,2,3,4,5,6}))</f>
        <v>794.21</v>
      </c>
      <c r="AB42" s="100">
        <f>+IF(COUNT($L42:$S42)&gt;0,LARGE($L42:$S42,1),0)</f>
        <v>0</v>
      </c>
      <c r="AC42" s="100">
        <f>+IF(COUNT($L42:$S42)&gt;1,LARGE($L42:$S42,2),0)</f>
        <v>0</v>
      </c>
      <c r="AD42" s="100">
        <f>+IF(COUNT($L42:$S42)&gt;2,LARGE($L42:$S42,3),0)</f>
        <v>0</v>
      </c>
      <c r="AE42" s="100">
        <f t="shared" si="9"/>
        <v>794.21</v>
      </c>
      <c r="AF42" s="100">
        <f t="shared" si="10"/>
        <v>0</v>
      </c>
      <c r="AG42" s="100">
        <f t="shared" si="11"/>
        <v>0</v>
      </c>
      <c r="AH42" s="100">
        <f t="shared" si="12"/>
        <v>0</v>
      </c>
      <c r="AI42" s="100">
        <f t="shared" si="13"/>
        <v>0</v>
      </c>
      <c r="AJ42" s="100">
        <f t="shared" si="14"/>
        <v>0</v>
      </c>
    </row>
    <row r="43" spans="1:36" s="30" customFormat="1" ht="15">
      <c r="A43" s="28">
        <v>40</v>
      </c>
      <c r="B43" s="28" t="s">
        <v>419</v>
      </c>
      <c r="C43" s="28" t="s">
        <v>420</v>
      </c>
      <c r="D43" s="339"/>
      <c r="E43" s="12" t="s">
        <v>421</v>
      </c>
      <c r="F43" s="106"/>
      <c r="G43" s="28">
        <v>2</v>
      </c>
      <c r="H43" s="28">
        <v>2</v>
      </c>
      <c r="I43" s="28">
        <v>2</v>
      </c>
      <c r="J43" s="99">
        <v>791.116</v>
      </c>
      <c r="K43" s="28"/>
      <c r="L43" s="99"/>
      <c r="M43" s="99"/>
      <c r="N43" s="99"/>
      <c r="O43" s="222">
        <v>791.11</v>
      </c>
      <c r="P43" s="251">
        <v>801.664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>
        <f>SUM(LARGE(AB43:AK43,{1,2,3,4,5,6}))</f>
        <v>1592.774</v>
      </c>
      <c r="AB43" s="100">
        <f>+IF(COUNT($K43:$S43)&gt;0,LARGE($K43:$S43,1),0)</f>
        <v>801.664</v>
      </c>
      <c r="AC43" s="100">
        <f>+IF(COUNT($K43:$S43)&gt;1,LARGE($K43:$S43,2),0)</f>
        <v>791.11</v>
      </c>
      <c r="AD43" s="100">
        <f>+IF(COUNT($K43:$S43)&gt;2,LARGE($K43:$S43,3),0)</f>
        <v>0</v>
      </c>
      <c r="AE43" s="100">
        <f t="shared" si="9"/>
        <v>0</v>
      </c>
      <c r="AF43" s="100">
        <f t="shared" si="10"/>
        <v>0</v>
      </c>
      <c r="AG43" s="100">
        <f t="shared" si="11"/>
        <v>0</v>
      </c>
      <c r="AH43" s="100">
        <f t="shared" si="12"/>
        <v>0</v>
      </c>
      <c r="AI43" s="100">
        <f t="shared" si="13"/>
        <v>0</v>
      </c>
      <c r="AJ43" s="100">
        <f t="shared" si="14"/>
        <v>0</v>
      </c>
    </row>
    <row r="44" spans="1:36" s="30" customFormat="1" ht="15">
      <c r="A44" s="28">
        <v>41</v>
      </c>
      <c r="B44" s="28" t="s">
        <v>682</v>
      </c>
      <c r="C44" s="28" t="s">
        <v>683</v>
      </c>
      <c r="D44" s="339"/>
      <c r="E44" s="28"/>
      <c r="F44" s="28"/>
      <c r="G44" s="28">
        <v>1</v>
      </c>
      <c r="H44" s="28">
        <v>1</v>
      </c>
      <c r="I44" s="28">
        <v>1</v>
      </c>
      <c r="J44" s="28">
        <v>773.761</v>
      </c>
      <c r="K44" s="28"/>
      <c r="L44" s="28"/>
      <c r="M44" s="28"/>
      <c r="N44" s="28"/>
      <c r="O44" s="28"/>
      <c r="P44" s="270">
        <v>773.761</v>
      </c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>
        <f>SUM(LARGE(AB44:AK44,{1,2,3,4,5,6}))</f>
        <v>773.761</v>
      </c>
      <c r="AB44" s="100">
        <f>+IF(COUNT($L44:$S44)&gt;0,LARGE($L44:$S44,1),0)</f>
        <v>773.761</v>
      </c>
      <c r="AC44" s="100">
        <f>+IF(COUNT($L44:$S44)&gt;1,LARGE($L44:$S44,2),0)</f>
        <v>0</v>
      </c>
      <c r="AD44" s="100">
        <f>+IF(COUNT($L44:$S44)&gt;2,LARGE($L44:$S44,3),0)</f>
        <v>0</v>
      </c>
      <c r="AE44" s="100">
        <f t="shared" si="9"/>
        <v>0</v>
      </c>
      <c r="AF44" s="100">
        <f t="shared" si="10"/>
        <v>0</v>
      </c>
      <c r="AG44" s="100">
        <f t="shared" si="11"/>
        <v>0</v>
      </c>
      <c r="AH44" s="100">
        <f t="shared" si="12"/>
        <v>0</v>
      </c>
      <c r="AI44" s="100">
        <f t="shared" si="13"/>
        <v>0</v>
      </c>
      <c r="AJ44" s="100">
        <f t="shared" si="14"/>
        <v>0</v>
      </c>
    </row>
    <row r="45" spans="1:36" s="30" customFormat="1" ht="15">
      <c r="A45" s="28">
        <v>42</v>
      </c>
      <c r="B45" s="69" t="s">
        <v>1041</v>
      </c>
      <c r="C45" s="69" t="s">
        <v>969</v>
      </c>
      <c r="D45" s="69"/>
      <c r="E45" s="28" t="s">
        <v>1073</v>
      </c>
      <c r="F45" s="271"/>
      <c r="G45" s="28">
        <v>1</v>
      </c>
      <c r="H45" s="28">
        <v>1</v>
      </c>
      <c r="I45" s="28">
        <v>1</v>
      </c>
      <c r="J45" s="99">
        <v>773.758</v>
      </c>
      <c r="K45" s="99"/>
      <c r="L45" s="99"/>
      <c r="M45" s="99"/>
      <c r="N45" s="99"/>
      <c r="O45" s="99"/>
      <c r="P45" s="232"/>
      <c r="Q45" s="99"/>
      <c r="R45" s="99"/>
      <c r="S45" s="99"/>
      <c r="T45" s="99"/>
      <c r="U45" s="99"/>
      <c r="V45" s="99"/>
      <c r="W45" s="99"/>
      <c r="X45" s="99"/>
      <c r="Y45" s="222">
        <v>773.758</v>
      </c>
      <c r="Z45" s="99"/>
      <c r="AA45" s="100">
        <f>SUM(LARGE(AB45:AK45,{1,2,3,4,5,6}))</f>
        <v>773.758</v>
      </c>
      <c r="AB45" s="100">
        <f>+IF(COUNT($L45:$S45)&gt;0,LARGE($L45:$S45,1),0)</f>
        <v>0</v>
      </c>
      <c r="AC45" s="100">
        <f>+IF(COUNT($L45:$S45)&gt;1,LARGE($L45:$S45,2),0)</f>
        <v>0</v>
      </c>
      <c r="AD45" s="100">
        <f>+IF(COUNT($L45:$S45)&gt;2,LARGE($L45:$S45,3),0)</f>
        <v>0</v>
      </c>
      <c r="AE45" s="100">
        <f t="shared" si="9"/>
        <v>773.758</v>
      </c>
      <c r="AF45" s="100">
        <f t="shared" si="10"/>
        <v>0</v>
      </c>
      <c r="AG45" s="100">
        <f t="shared" si="11"/>
        <v>0</v>
      </c>
      <c r="AH45" s="100">
        <f t="shared" si="12"/>
        <v>0</v>
      </c>
      <c r="AI45" s="100">
        <f t="shared" si="13"/>
        <v>0</v>
      </c>
      <c r="AJ45" s="100">
        <f t="shared" si="14"/>
        <v>0</v>
      </c>
    </row>
    <row r="46" spans="1:36" s="30" customFormat="1" ht="15">
      <c r="A46" s="28">
        <v>43</v>
      </c>
      <c r="B46" s="96" t="s">
        <v>1042</v>
      </c>
      <c r="C46" s="96" t="s">
        <v>1043</v>
      </c>
      <c r="D46" s="339"/>
      <c r="E46" s="96" t="s">
        <v>1044</v>
      </c>
      <c r="F46" s="272" t="s">
        <v>38</v>
      </c>
      <c r="G46" s="28">
        <v>1</v>
      </c>
      <c r="H46" s="28">
        <v>1</v>
      </c>
      <c r="I46" s="28">
        <v>1</v>
      </c>
      <c r="J46" s="99">
        <v>769.923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362">
        <v>769.923</v>
      </c>
      <c r="V46" s="99"/>
      <c r="W46" s="99"/>
      <c r="X46" s="99"/>
      <c r="Y46" s="99"/>
      <c r="Z46" s="99"/>
      <c r="AA46" s="100">
        <f>SUM(LARGE(AB46:AK46,{1,2,3,4,5,6}))</f>
        <v>769.923</v>
      </c>
      <c r="AB46" s="100">
        <f>+IF(COUNT($L46:$S46)&gt;0,LARGE($L46:$S46,1),0)</f>
        <v>0</v>
      </c>
      <c r="AC46" s="100">
        <f>+IF(COUNT($L46:$S46)&gt;1,LARGE($L46:$S46,2),0)</f>
        <v>0</v>
      </c>
      <c r="AD46" s="100">
        <f>+IF(COUNT($L46:$S46)&gt;2,LARGE($L46:$S46,3),0)</f>
        <v>0</v>
      </c>
      <c r="AE46" s="100">
        <f t="shared" si="9"/>
        <v>769.923</v>
      </c>
      <c r="AF46" s="100">
        <f t="shared" si="10"/>
        <v>0</v>
      </c>
      <c r="AG46" s="100">
        <f t="shared" si="11"/>
        <v>0</v>
      </c>
      <c r="AH46" s="100">
        <f t="shared" si="12"/>
        <v>0</v>
      </c>
      <c r="AI46" s="100">
        <f t="shared" si="13"/>
        <v>0</v>
      </c>
      <c r="AJ46" s="100">
        <f t="shared" si="14"/>
        <v>0</v>
      </c>
    </row>
    <row r="47" spans="1:36" s="30" customFormat="1" ht="15">
      <c r="A47" s="28">
        <v>44</v>
      </c>
      <c r="B47" s="28" t="s">
        <v>669</v>
      </c>
      <c r="C47" s="28" t="s">
        <v>684</v>
      </c>
      <c r="D47" s="339"/>
      <c r="E47" s="28"/>
      <c r="F47" s="266"/>
      <c r="G47" s="28">
        <v>1</v>
      </c>
      <c r="H47" s="28">
        <v>1</v>
      </c>
      <c r="I47" s="28">
        <v>1</v>
      </c>
      <c r="J47" s="99">
        <v>761.528</v>
      </c>
      <c r="K47" s="99"/>
      <c r="L47" s="99"/>
      <c r="M47" s="99"/>
      <c r="N47" s="99"/>
      <c r="O47" s="99"/>
      <c r="P47" s="251">
        <v>761.528</v>
      </c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100">
        <f>SUM(LARGE(AB47:AK47,{1,2,3,4,5,6}))</f>
        <v>761.528</v>
      </c>
      <c r="AB47" s="100">
        <f>+IF(COUNT($L47:$S47)&gt;0,LARGE($L47:$S47,1),0)</f>
        <v>761.528</v>
      </c>
      <c r="AC47" s="100">
        <f>+IF(COUNT($L47:$S47)&gt;1,LARGE($L47:$S47,2),0)</f>
        <v>0</v>
      </c>
      <c r="AD47" s="100">
        <f>+IF(COUNT($L47:$S47)&gt;2,LARGE($L47:$S47,3),0)</f>
        <v>0</v>
      </c>
      <c r="AE47" s="100">
        <f t="shared" si="9"/>
        <v>0</v>
      </c>
      <c r="AF47" s="100">
        <f t="shared" si="10"/>
        <v>0</v>
      </c>
      <c r="AG47" s="100">
        <f t="shared" si="11"/>
        <v>0</v>
      </c>
      <c r="AH47" s="100">
        <f t="shared" si="12"/>
        <v>0</v>
      </c>
      <c r="AI47" s="100">
        <f t="shared" si="13"/>
        <v>0</v>
      </c>
      <c r="AJ47" s="100">
        <f t="shared" si="14"/>
        <v>0</v>
      </c>
    </row>
    <row r="48" spans="1:36" s="30" customFormat="1" ht="15">
      <c r="A48" s="28">
        <v>45</v>
      </c>
      <c r="B48" s="12" t="s">
        <v>276</v>
      </c>
      <c r="C48" s="28" t="s">
        <v>51</v>
      </c>
      <c r="D48" s="28"/>
      <c r="E48" s="392" t="s">
        <v>41</v>
      </c>
      <c r="F48" s="106"/>
      <c r="G48" s="340">
        <v>1</v>
      </c>
      <c r="H48" s="28">
        <v>1</v>
      </c>
      <c r="I48" s="28">
        <v>1</v>
      </c>
      <c r="J48" s="99">
        <v>750</v>
      </c>
      <c r="K48" s="193">
        <v>750</v>
      </c>
      <c r="L48" s="99"/>
      <c r="M48" s="99"/>
      <c r="N48" s="264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100">
        <f>SUM(LARGE(AB48:AK48,{1,2,3,4,5,6}))</f>
        <v>750</v>
      </c>
      <c r="AB48" s="100">
        <f>+IF(COUNT($K48:$S48)&gt;0,LARGE($K48:$S48,1),0)</f>
        <v>750</v>
      </c>
      <c r="AC48" s="100">
        <f>+IF(COUNT($K48:$S48)&gt;1,LARGE($K48:$S48,2),0)</f>
        <v>0</v>
      </c>
      <c r="AD48" s="100">
        <f>+IF(COUNT($K48:$S48)&gt;2,LARGE($K48:$S48,3),0)</f>
        <v>0</v>
      </c>
      <c r="AE48" s="100">
        <f t="shared" si="9"/>
        <v>0</v>
      </c>
      <c r="AF48" s="100">
        <f t="shared" si="10"/>
        <v>0</v>
      </c>
      <c r="AG48" s="100">
        <f t="shared" si="11"/>
        <v>0</v>
      </c>
      <c r="AH48" s="100">
        <f t="shared" si="12"/>
        <v>0</v>
      </c>
      <c r="AI48" s="100">
        <f t="shared" si="13"/>
        <v>0</v>
      </c>
      <c r="AJ48" s="100">
        <f t="shared" si="14"/>
        <v>0</v>
      </c>
    </row>
    <row r="49" spans="1:36" s="30" customFormat="1" ht="15">
      <c r="A49" s="28">
        <v>46</v>
      </c>
      <c r="B49" s="28" t="s">
        <v>1110</v>
      </c>
      <c r="C49" s="28" t="s">
        <v>1103</v>
      </c>
      <c r="D49" s="28"/>
      <c r="E49" s="339"/>
      <c r="F49" s="271" t="s">
        <v>38</v>
      </c>
      <c r="G49" s="340">
        <v>1</v>
      </c>
      <c r="H49" s="28">
        <v>1</v>
      </c>
      <c r="I49" s="28">
        <v>1</v>
      </c>
      <c r="J49" s="99">
        <v>733.73</v>
      </c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222">
        <v>733.73</v>
      </c>
      <c r="Z49" s="99"/>
      <c r="AA49" s="100">
        <f>SUM(LARGE(AB49:AK49,{1,2,3,4,5,6}))</f>
        <v>733.73</v>
      </c>
      <c r="AB49" s="100">
        <f>+IF(COUNT($L49:$S49)&gt;0,LARGE($L49:$S49,1),0)</f>
        <v>0</v>
      </c>
      <c r="AC49" s="100">
        <f>+IF(COUNT($L49:$S49)&gt;1,LARGE($L49:$S49,2),0)</f>
        <v>0</v>
      </c>
      <c r="AD49" s="100">
        <f>+IF(COUNT($L49:$S49)&gt;2,LARGE($L49:$S49,3),0)</f>
        <v>0</v>
      </c>
      <c r="AE49" s="100">
        <f t="shared" si="9"/>
        <v>733.73</v>
      </c>
      <c r="AF49" s="100">
        <f t="shared" si="10"/>
        <v>0</v>
      </c>
      <c r="AG49" s="100">
        <f t="shared" si="11"/>
        <v>0</v>
      </c>
      <c r="AH49" s="100">
        <f t="shared" si="12"/>
        <v>0</v>
      </c>
      <c r="AI49" s="100">
        <f t="shared" si="13"/>
        <v>0</v>
      </c>
      <c r="AJ49" s="100">
        <f t="shared" si="14"/>
        <v>0</v>
      </c>
    </row>
    <row r="50" spans="1:36" s="30" customFormat="1" ht="15">
      <c r="A50" s="28">
        <v>47</v>
      </c>
      <c r="B50" s="28" t="s">
        <v>422</v>
      </c>
      <c r="C50" s="28" t="s">
        <v>423</v>
      </c>
      <c r="D50" s="28"/>
      <c r="E50" s="339" t="s">
        <v>410</v>
      </c>
      <c r="F50" s="106"/>
      <c r="G50" s="340">
        <v>1</v>
      </c>
      <c r="H50" s="28">
        <v>1</v>
      </c>
      <c r="I50" s="28">
        <v>1</v>
      </c>
      <c r="J50" s="99">
        <v>727.373</v>
      </c>
      <c r="K50" s="99"/>
      <c r="L50" s="99"/>
      <c r="M50" s="99"/>
      <c r="N50" s="99"/>
      <c r="O50" s="222">
        <v>727.373</v>
      </c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100">
        <f>SUM(LARGE(AB50:AK50,{1,2,3,4,5,6}))</f>
        <v>727.373</v>
      </c>
      <c r="AB50" s="100">
        <f>+IF(COUNT($K50:$S50)&gt;0,LARGE($K50:$S50,1),0)</f>
        <v>727.373</v>
      </c>
      <c r="AC50" s="100">
        <f>+IF(COUNT($K50:$S50)&gt;1,LARGE($K50:$S50,2),0)</f>
        <v>0</v>
      </c>
      <c r="AD50" s="100">
        <f>+IF(COUNT($K50:$S50)&gt;2,LARGE($K50:$S50,3),0)</f>
        <v>0</v>
      </c>
      <c r="AE50" s="100">
        <f t="shared" si="9"/>
        <v>0</v>
      </c>
      <c r="AF50" s="100">
        <f t="shared" si="10"/>
        <v>0</v>
      </c>
      <c r="AG50" s="100">
        <f t="shared" si="11"/>
        <v>0</v>
      </c>
      <c r="AH50" s="100">
        <f t="shared" si="12"/>
        <v>0</v>
      </c>
      <c r="AI50" s="100">
        <f t="shared" si="13"/>
        <v>0</v>
      </c>
      <c r="AJ50" s="100">
        <f t="shared" si="14"/>
        <v>0</v>
      </c>
    </row>
    <row r="51" spans="1:36" s="30" customFormat="1" ht="15">
      <c r="A51" s="28">
        <v>48</v>
      </c>
      <c r="B51" s="96" t="s">
        <v>688</v>
      </c>
      <c r="C51" s="96" t="s">
        <v>689</v>
      </c>
      <c r="D51" s="28"/>
      <c r="E51" s="338"/>
      <c r="F51" s="272"/>
      <c r="G51" s="340">
        <v>1</v>
      </c>
      <c r="H51" s="28">
        <v>1</v>
      </c>
      <c r="I51" s="28">
        <v>1</v>
      </c>
      <c r="J51" s="99">
        <v>721.598</v>
      </c>
      <c r="K51" s="99"/>
      <c r="L51" s="99"/>
      <c r="M51" s="99"/>
      <c r="N51" s="99"/>
      <c r="O51" s="99"/>
      <c r="P51" s="251">
        <v>721.598</v>
      </c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0">
        <f>SUM(LARGE(AB51:AK51,{1,2,3,4,5,6}))</f>
        <v>721.598</v>
      </c>
      <c r="AB51" s="100">
        <f>+IF(COUNT($L51:$S51)&gt;0,LARGE($L51:$S51,1),0)</f>
        <v>721.598</v>
      </c>
      <c r="AC51" s="100">
        <f>+IF(COUNT($L51:$S51)&gt;1,LARGE($L51:$S51,2),0)</f>
        <v>0</v>
      </c>
      <c r="AD51" s="100">
        <f>+IF(COUNT($L51:$S51)&gt;2,LARGE($L51:$S51,3),0)</f>
        <v>0</v>
      </c>
      <c r="AE51" s="100">
        <f t="shared" si="9"/>
        <v>0</v>
      </c>
      <c r="AF51" s="100">
        <f t="shared" si="10"/>
        <v>0</v>
      </c>
      <c r="AG51" s="100">
        <f t="shared" si="11"/>
        <v>0</v>
      </c>
      <c r="AH51" s="100">
        <f t="shared" si="12"/>
        <v>0</v>
      </c>
      <c r="AI51" s="100">
        <f t="shared" si="13"/>
        <v>0</v>
      </c>
      <c r="AJ51" s="100">
        <f t="shared" si="14"/>
        <v>0</v>
      </c>
    </row>
    <row r="52" spans="1:36" s="30" customFormat="1" ht="15">
      <c r="A52" s="28">
        <v>49</v>
      </c>
      <c r="B52" s="28" t="s">
        <v>690</v>
      </c>
      <c r="C52" s="28" t="s">
        <v>691</v>
      </c>
      <c r="D52" s="28"/>
      <c r="E52" s="339" t="s">
        <v>687</v>
      </c>
      <c r="F52" s="266"/>
      <c r="G52" s="340">
        <v>1</v>
      </c>
      <c r="H52" s="28">
        <v>1</v>
      </c>
      <c r="I52" s="28">
        <v>1</v>
      </c>
      <c r="J52" s="99">
        <v>718.102</v>
      </c>
      <c r="K52" s="99"/>
      <c r="L52" s="99"/>
      <c r="M52" s="99"/>
      <c r="N52" s="99"/>
      <c r="O52" s="99"/>
      <c r="P52" s="251">
        <v>718.012</v>
      </c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0">
        <f>SUM(LARGE(AB52:AK52,{1,2,3,4,5,6}))</f>
        <v>718.012</v>
      </c>
      <c r="AB52" s="100">
        <f>+IF(COUNT($L52:$S52)&gt;0,LARGE($L52:$S52,1),0)</f>
        <v>718.012</v>
      </c>
      <c r="AC52" s="100">
        <f>+IF(COUNT($L52:$S52)&gt;1,LARGE($L52:$S52,2),0)</f>
        <v>0</v>
      </c>
      <c r="AD52" s="100">
        <f>+IF(COUNT($L52:$S52)&gt;2,LARGE($L52:$S52,3),0)</f>
        <v>0</v>
      </c>
      <c r="AE52" s="100">
        <f t="shared" si="9"/>
        <v>0</v>
      </c>
      <c r="AF52" s="100">
        <f t="shared" si="10"/>
        <v>0</v>
      </c>
      <c r="AG52" s="100">
        <f t="shared" si="11"/>
        <v>0</v>
      </c>
      <c r="AH52" s="100">
        <f t="shared" si="12"/>
        <v>0</v>
      </c>
      <c r="AI52" s="100">
        <f t="shared" si="13"/>
        <v>0</v>
      </c>
      <c r="AJ52" s="100">
        <f t="shared" si="14"/>
        <v>0</v>
      </c>
    </row>
    <row r="53" spans="1:36" s="30" customFormat="1" ht="15">
      <c r="A53" s="28">
        <v>50</v>
      </c>
      <c r="B53" s="28" t="s">
        <v>692</v>
      </c>
      <c r="C53" s="28" t="s">
        <v>640</v>
      </c>
      <c r="D53" s="28"/>
      <c r="E53" s="28"/>
      <c r="F53" s="271"/>
      <c r="G53" s="28">
        <v>1</v>
      </c>
      <c r="H53" s="28">
        <v>1</v>
      </c>
      <c r="I53" s="28">
        <v>1</v>
      </c>
      <c r="J53" s="99">
        <v>717.121</v>
      </c>
      <c r="K53" s="99"/>
      <c r="L53" s="99"/>
      <c r="M53" s="99"/>
      <c r="N53" s="99"/>
      <c r="O53" s="99"/>
      <c r="P53" s="251">
        <v>717.121</v>
      </c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>
        <f>SUM(LARGE(AB53:AK53,{1,2,3,4,5,6}))</f>
        <v>717.121</v>
      </c>
      <c r="AB53" s="100">
        <f>+IF(COUNT($L53:$S53)&gt;0,LARGE($L53:$S53,1),0)</f>
        <v>717.121</v>
      </c>
      <c r="AC53" s="100">
        <f>+IF(COUNT($L53:$S53)&gt;1,LARGE($L53:$S53,2),0)</f>
        <v>0</v>
      </c>
      <c r="AD53" s="100">
        <f>+IF(COUNT($L53:$S53)&gt;2,LARGE($L53:$S53,3),0)</f>
        <v>0</v>
      </c>
      <c r="AE53" s="100">
        <f t="shared" si="9"/>
        <v>0</v>
      </c>
      <c r="AF53" s="100">
        <f t="shared" si="10"/>
        <v>0</v>
      </c>
      <c r="AG53" s="100">
        <f t="shared" si="11"/>
        <v>0</v>
      </c>
      <c r="AH53" s="100">
        <f t="shared" si="12"/>
        <v>0</v>
      </c>
      <c r="AI53" s="100">
        <f t="shared" si="13"/>
        <v>0</v>
      </c>
      <c r="AJ53" s="100">
        <f t="shared" si="14"/>
        <v>0</v>
      </c>
    </row>
    <row r="54" spans="1:36" s="30" customFormat="1" ht="15">
      <c r="A54" s="28">
        <v>51</v>
      </c>
      <c r="B54" s="12" t="s">
        <v>279</v>
      </c>
      <c r="C54" s="28" t="s">
        <v>280</v>
      </c>
      <c r="D54" s="28"/>
      <c r="E54" s="12"/>
      <c r="F54" s="106"/>
      <c r="G54" s="28">
        <v>1</v>
      </c>
      <c r="H54" s="28">
        <v>1</v>
      </c>
      <c r="I54" s="28">
        <v>1</v>
      </c>
      <c r="J54" s="99">
        <v>710</v>
      </c>
      <c r="K54" s="193">
        <v>710</v>
      </c>
      <c r="L54" s="99"/>
      <c r="M54" s="99"/>
      <c r="N54" s="264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>
        <f>SUM(LARGE(AB54:AK54,{1,2,3,4,5,6}))</f>
        <v>710</v>
      </c>
      <c r="AB54" s="100">
        <f>+IF(COUNT($K54:$S54)&gt;0,LARGE($K54:$S54,1),0)</f>
        <v>710</v>
      </c>
      <c r="AC54" s="100">
        <f>+IF(COUNT($K54:$S54)&gt;1,LARGE($K54:$S54,2),0)</f>
        <v>0</v>
      </c>
      <c r="AD54" s="100">
        <f>+IF(COUNT($K54:$S54)&gt;2,LARGE($K54:$S54,3),0)</f>
        <v>0</v>
      </c>
      <c r="AE54" s="100">
        <f t="shared" si="9"/>
        <v>0</v>
      </c>
      <c r="AF54" s="100">
        <f t="shared" si="10"/>
        <v>0</v>
      </c>
      <c r="AG54" s="100">
        <f t="shared" si="11"/>
        <v>0</v>
      </c>
      <c r="AH54" s="100">
        <f t="shared" si="12"/>
        <v>0</v>
      </c>
      <c r="AI54" s="100">
        <f t="shared" si="13"/>
        <v>0</v>
      </c>
      <c r="AJ54" s="100">
        <f t="shared" si="14"/>
        <v>0</v>
      </c>
    </row>
    <row r="55" spans="1:36" s="30" customFormat="1" ht="15">
      <c r="A55" s="28">
        <v>52</v>
      </c>
      <c r="B55" s="28" t="s">
        <v>1045</v>
      </c>
      <c r="C55" s="28" t="s">
        <v>1027</v>
      </c>
      <c r="D55" s="28"/>
      <c r="E55" s="28" t="s">
        <v>1046</v>
      </c>
      <c r="F55" s="266"/>
      <c r="G55" s="28">
        <v>1</v>
      </c>
      <c r="H55" s="28">
        <v>1</v>
      </c>
      <c r="I55" s="28">
        <v>1</v>
      </c>
      <c r="J55" s="99">
        <v>692.486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362">
        <v>692.486</v>
      </c>
      <c r="V55" s="99"/>
      <c r="W55" s="99"/>
      <c r="X55" s="99"/>
      <c r="Y55" s="99"/>
      <c r="Z55" s="99"/>
      <c r="AA55" s="100">
        <f>SUM(LARGE(AB55:AK55,{1,2,3,4,5,6}))</f>
        <v>692.486</v>
      </c>
      <c r="AB55" s="100">
        <f>+IF(COUNT($L55:$S55)&gt;0,LARGE($L55:$S55,1),0)</f>
        <v>0</v>
      </c>
      <c r="AC55" s="100">
        <f>+IF(COUNT($L55:$S55)&gt;1,LARGE($L55:$S55,2),0)</f>
        <v>0</v>
      </c>
      <c r="AD55" s="100">
        <f>+IF(COUNT($L55:$S55)&gt;2,LARGE($L55:$S55,3),0)</f>
        <v>0</v>
      </c>
      <c r="AE55" s="100">
        <f t="shared" si="9"/>
        <v>692.486</v>
      </c>
      <c r="AF55" s="100">
        <f t="shared" si="10"/>
        <v>0</v>
      </c>
      <c r="AG55" s="100">
        <f t="shared" si="11"/>
        <v>0</v>
      </c>
      <c r="AH55" s="100">
        <f t="shared" si="12"/>
        <v>0</v>
      </c>
      <c r="AI55" s="100">
        <f t="shared" si="13"/>
        <v>0</v>
      </c>
      <c r="AJ55" s="100">
        <f t="shared" si="14"/>
        <v>0</v>
      </c>
    </row>
    <row r="56" spans="1:36" s="30" customFormat="1" ht="15">
      <c r="A56" s="28">
        <v>53</v>
      </c>
      <c r="B56" s="66" t="s">
        <v>32</v>
      </c>
      <c r="C56" s="66" t="s">
        <v>64</v>
      </c>
      <c r="D56" s="28"/>
      <c r="E56" s="25" t="s">
        <v>158</v>
      </c>
      <c r="F56" s="106"/>
      <c r="G56" s="28">
        <v>1</v>
      </c>
      <c r="H56" s="28">
        <v>1</v>
      </c>
      <c r="I56" s="28">
        <v>1</v>
      </c>
      <c r="J56" s="99">
        <v>613.594</v>
      </c>
      <c r="K56" s="99"/>
      <c r="L56" s="99"/>
      <c r="M56" s="99"/>
      <c r="N56" s="99"/>
      <c r="O56" s="222">
        <v>613.594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>
        <f>SUM(LARGE(AB56:AK56,{1,2,3,4,5,6}))</f>
        <v>613.594</v>
      </c>
      <c r="AB56" s="100">
        <f>+IF(COUNT($K56:$S56)&gt;0,LARGE($K56:$S56,1),0)</f>
        <v>613.594</v>
      </c>
      <c r="AC56" s="100">
        <f>+IF(COUNT($K56:$S56)&gt;1,LARGE($K56:$S56,2),0)</f>
        <v>0</v>
      </c>
      <c r="AD56" s="100">
        <f>+IF(COUNT($K56:$S56)&gt;2,LARGE($K56:$S56,3),0)</f>
        <v>0</v>
      </c>
      <c r="AE56" s="100">
        <f t="shared" si="9"/>
        <v>0</v>
      </c>
      <c r="AF56" s="100">
        <f t="shared" si="10"/>
        <v>0</v>
      </c>
      <c r="AG56" s="100">
        <f t="shared" si="11"/>
        <v>0</v>
      </c>
      <c r="AH56" s="100">
        <f t="shared" si="12"/>
        <v>0</v>
      </c>
      <c r="AI56" s="100">
        <f t="shared" si="13"/>
        <v>0</v>
      </c>
      <c r="AJ56" s="100">
        <f t="shared" si="14"/>
        <v>0</v>
      </c>
    </row>
    <row r="57" spans="1:36" s="30" customFormat="1" ht="15">
      <c r="A57" s="28">
        <v>54</v>
      </c>
      <c r="B57" s="28" t="s">
        <v>1111</v>
      </c>
      <c r="C57" s="28" t="s">
        <v>1112</v>
      </c>
      <c r="D57" s="28"/>
      <c r="E57" s="28" t="s">
        <v>1113</v>
      </c>
      <c r="F57" s="266"/>
      <c r="G57" s="28">
        <v>1</v>
      </c>
      <c r="H57" s="28">
        <v>1</v>
      </c>
      <c r="I57" s="28">
        <v>1</v>
      </c>
      <c r="J57" s="99">
        <v>595.563</v>
      </c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222">
        <v>595.563</v>
      </c>
      <c r="Z57" s="99"/>
      <c r="AA57" s="100">
        <f>SUM(LARGE(AB57:AK57,{1,2,3,4,5,6}))</f>
        <v>595.563</v>
      </c>
      <c r="AB57" s="100">
        <f>+IF(COUNT($L57:$S57)&gt;0,LARGE($L57:$S57,1),0)</f>
        <v>0</v>
      </c>
      <c r="AC57" s="100">
        <f>+IF(COUNT($L57:$S57)&gt;1,LARGE($L57:$S57,2),0)</f>
        <v>0</v>
      </c>
      <c r="AD57" s="100">
        <f>+IF(COUNT($L57:$S57)&gt;2,LARGE($L57:$S57,3),0)</f>
        <v>0</v>
      </c>
      <c r="AE57" s="100">
        <f t="shared" si="9"/>
        <v>595.563</v>
      </c>
      <c r="AF57" s="100">
        <f t="shared" si="10"/>
        <v>0</v>
      </c>
      <c r="AG57" s="100">
        <f t="shared" si="11"/>
        <v>0</v>
      </c>
      <c r="AH57" s="100">
        <f t="shared" si="12"/>
        <v>0</v>
      </c>
      <c r="AI57" s="100">
        <f t="shared" si="13"/>
        <v>0</v>
      </c>
      <c r="AJ57" s="100">
        <f t="shared" si="14"/>
        <v>0</v>
      </c>
    </row>
    <row r="58" spans="1:36" s="30" customFormat="1" ht="15">
      <c r="A58" s="28">
        <v>55</v>
      </c>
      <c r="B58" s="96" t="s">
        <v>77</v>
      </c>
      <c r="C58" s="96" t="s">
        <v>324</v>
      </c>
      <c r="D58" s="28"/>
      <c r="E58" s="96" t="s">
        <v>250</v>
      </c>
      <c r="F58" s="271"/>
      <c r="G58" s="28">
        <v>1</v>
      </c>
      <c r="H58" s="28">
        <v>1</v>
      </c>
      <c r="I58" s="28">
        <v>1</v>
      </c>
      <c r="J58" s="99">
        <v>581.642</v>
      </c>
      <c r="K58" s="99"/>
      <c r="L58" s="99"/>
      <c r="M58" s="99"/>
      <c r="N58" s="99"/>
      <c r="O58" s="222">
        <v>581.642</v>
      </c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>
        <f>SUM(LARGE(AB58:AK58,{1,2,3,4,5,6}))</f>
        <v>581.642</v>
      </c>
      <c r="AB58" s="100">
        <f>+IF(COUNT($L58:$S58)&gt;0,LARGE($L58:$S58,1),0)</f>
        <v>581.642</v>
      </c>
      <c r="AC58" s="100">
        <f>+IF(COUNT($L58:$S58)&gt;1,LARGE($L58:$S58,2),0)</f>
        <v>0</v>
      </c>
      <c r="AD58" s="100">
        <f>+IF(COUNT($L58:$S58)&gt;2,LARGE($L58:$S58,3),0)</f>
        <v>0</v>
      </c>
      <c r="AE58" s="100">
        <f t="shared" si="9"/>
        <v>0</v>
      </c>
      <c r="AF58" s="100">
        <f t="shared" si="10"/>
        <v>0</v>
      </c>
      <c r="AG58" s="100">
        <f t="shared" si="11"/>
        <v>0</v>
      </c>
      <c r="AH58" s="100">
        <f t="shared" si="12"/>
        <v>0</v>
      </c>
      <c r="AI58" s="100">
        <f t="shared" si="13"/>
        <v>0</v>
      </c>
      <c r="AJ58" s="100">
        <f t="shared" si="14"/>
        <v>0</v>
      </c>
    </row>
    <row r="59" spans="1:36" s="30" customFormat="1" ht="15">
      <c r="A59" s="28">
        <v>56</v>
      </c>
      <c r="B59" s="96" t="s">
        <v>621</v>
      </c>
      <c r="C59" s="96" t="s">
        <v>1061</v>
      </c>
      <c r="D59" s="28"/>
      <c r="E59" s="28"/>
      <c r="F59" s="271"/>
      <c r="G59" s="28">
        <v>1</v>
      </c>
      <c r="H59" s="28">
        <v>1</v>
      </c>
      <c r="I59" s="28">
        <v>1</v>
      </c>
      <c r="J59" s="99">
        <v>480.859</v>
      </c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222">
        <v>480.859</v>
      </c>
      <c r="Z59" s="99"/>
      <c r="AA59" s="100">
        <f>SUM(LARGE(AB59:AK59,{1,2,3,4,5,6}))</f>
        <v>480.859</v>
      </c>
      <c r="AB59" s="100">
        <f>+IF(COUNT($L59:$S59)&gt;0,LARGE($L59:$S59,1),0)</f>
        <v>0</v>
      </c>
      <c r="AC59" s="100">
        <f>+IF(COUNT($L59:$S59)&gt;1,LARGE($L59:$S59,2),0)</f>
        <v>0</v>
      </c>
      <c r="AD59" s="100">
        <f>+IF(COUNT($L59:$S59)&gt;2,LARGE($L59:$S59,3),0)</f>
        <v>0</v>
      </c>
      <c r="AE59" s="100">
        <f t="shared" si="9"/>
        <v>480.859</v>
      </c>
      <c r="AF59" s="100">
        <f t="shared" si="10"/>
        <v>0</v>
      </c>
      <c r="AG59" s="100">
        <f t="shared" si="11"/>
        <v>0</v>
      </c>
      <c r="AH59" s="100">
        <f t="shared" si="12"/>
        <v>0</v>
      </c>
      <c r="AI59" s="100">
        <f t="shared" si="13"/>
        <v>0</v>
      </c>
      <c r="AJ59" s="100">
        <f t="shared" si="14"/>
        <v>0</v>
      </c>
    </row>
    <row r="60" spans="1:36" s="30" customFormat="1" ht="15">
      <c r="A60" s="28">
        <v>57</v>
      </c>
      <c r="B60" s="96" t="s">
        <v>133</v>
      </c>
      <c r="C60" s="96" t="s">
        <v>424</v>
      </c>
      <c r="D60" s="28"/>
      <c r="E60" s="96" t="s">
        <v>48</v>
      </c>
      <c r="F60" s="106"/>
      <c r="G60" s="28"/>
      <c r="H60" s="28"/>
      <c r="I60" s="28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>
        <f>SUM(LARGE(AB60:AK60,{1,2,3,4,5,6}))</f>
        <v>0</v>
      </c>
      <c r="AB60" s="100">
        <f>+IF(COUNT($L60:$S60)&gt;0,LARGE($L60:$S60,1),0)</f>
        <v>0</v>
      </c>
      <c r="AC60" s="100">
        <f>+IF(COUNT($L60:$S60)&gt;1,LARGE($L60:$S60,2),0)</f>
        <v>0</v>
      </c>
      <c r="AD60" s="100">
        <f>+IF(COUNT($L60:$S60)&gt;2,LARGE($L60:$S60,3),0)</f>
        <v>0</v>
      </c>
      <c r="AE60" s="100">
        <f t="shared" si="9"/>
        <v>0</v>
      </c>
      <c r="AF60" s="100">
        <f t="shared" si="10"/>
        <v>0</v>
      </c>
      <c r="AG60" s="100">
        <f t="shared" si="11"/>
        <v>0</v>
      </c>
      <c r="AH60" s="100">
        <f t="shared" si="12"/>
        <v>0</v>
      </c>
      <c r="AI60" s="100">
        <f t="shared" si="13"/>
        <v>0</v>
      </c>
      <c r="AJ60" s="100">
        <f t="shared" si="14"/>
        <v>0</v>
      </c>
    </row>
    <row r="61" spans="1:36" s="30" customFormat="1" ht="15">
      <c r="A61" s="28"/>
      <c r="B61" s="96"/>
      <c r="C61" s="96"/>
      <c r="D61" s="28"/>
      <c r="E61" s="96"/>
      <c r="F61" s="272"/>
      <c r="G61" s="28"/>
      <c r="H61" s="28"/>
      <c r="I61" s="28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</row>
    <row r="62" spans="1:36" s="30" customFormat="1" ht="15">
      <c r="A62" s="28">
        <v>50</v>
      </c>
      <c r="B62" s="28"/>
      <c r="C62" s="28"/>
      <c r="D62" s="28"/>
      <c r="E62" s="28"/>
      <c r="F62" s="271"/>
      <c r="G62" s="28"/>
      <c r="H62" s="28"/>
      <c r="I62" s="28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>
        <f>SUM(LARGE(AB62:AK62,{1,2,3,4,5,6}))</f>
        <v>0</v>
      </c>
      <c r="AB62" s="100">
        <f>+IF(COUNT($L62:$S62)&gt;0,LARGE($L62:$S62,1),0)</f>
        <v>0</v>
      </c>
      <c r="AC62" s="100">
        <f>+IF(COUNT($L62:$S62)&gt;1,LARGE($L62:$S62,2),0)</f>
        <v>0</v>
      </c>
      <c r="AD62" s="100">
        <f>+IF(COUNT($L62:$S62)&gt;2,LARGE($L62:$S62,3),0)</f>
        <v>0</v>
      </c>
      <c r="AE62" s="100">
        <f>+IF(COUNT($T62:$Y62)&gt;0,LARGE($T62:$Y62,1),0)</f>
        <v>0</v>
      </c>
      <c r="AF62" s="100">
        <f>+IF(COUNT($T62:$Y62)&gt;1,LARGE($T62:$Y62,2),0)</f>
        <v>0</v>
      </c>
      <c r="AG62" s="100">
        <f>+IF(COUNT($T62:$Y62)&gt;2,LARGE($T62:$Y62,3),0)</f>
        <v>0</v>
      </c>
      <c r="AH62" s="100">
        <f>+IF(COUNT($T62:$Y62)&gt;3,LARGE($T62:$Y62,4),0)</f>
        <v>0</v>
      </c>
      <c r="AI62" s="100">
        <f>+IF(COUNT($T62:$Y62)&gt;4,LARGE($T62:$Y62,5),0)</f>
        <v>0</v>
      </c>
      <c r="AJ62" s="100">
        <f>+IF(COUNT($T62:$Y62)&gt;5,LARGE($T62:$Y62,6),0)</f>
        <v>0</v>
      </c>
    </row>
    <row r="63" spans="1:36" s="30" customFormat="1" ht="15">
      <c r="A63" s="28">
        <v>51</v>
      </c>
      <c r="B63" s="96"/>
      <c r="C63" s="96"/>
      <c r="D63" s="28"/>
      <c r="E63" s="28"/>
      <c r="F63" s="266"/>
      <c r="G63" s="28"/>
      <c r="H63" s="28"/>
      <c r="I63" s="28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>
        <f>SUM(LARGE(AB63:AK63,{1,2,3,4,5,6}))</f>
        <v>0</v>
      </c>
      <c r="AB63" s="100">
        <f>+IF(COUNT($L63:$S63)&gt;0,LARGE($L63:$S63,1),0)</f>
        <v>0</v>
      </c>
      <c r="AC63" s="100">
        <f>+IF(COUNT($L63:$S63)&gt;1,LARGE($L63:$S63,2),0)</f>
        <v>0</v>
      </c>
      <c r="AD63" s="100">
        <f>+IF(COUNT($L63:$S63)&gt;2,LARGE($L63:$S63,3),0)</f>
        <v>0</v>
      </c>
      <c r="AE63" s="100">
        <f>+IF(COUNT($T63:$Y63)&gt;0,LARGE($T63:$Y63,1),0)</f>
        <v>0</v>
      </c>
      <c r="AF63" s="100">
        <f>+IF(COUNT($T63:$Y63)&gt;1,LARGE($T63:$Y63,2),0)</f>
        <v>0</v>
      </c>
      <c r="AG63" s="100">
        <f>+IF(COUNT($T63:$Y63)&gt;2,LARGE($T63:$Y63,3),0)</f>
        <v>0</v>
      </c>
      <c r="AH63" s="100">
        <f>+IF(COUNT($T63:$Y63)&gt;3,LARGE($T63:$Y63,4),0)</f>
        <v>0</v>
      </c>
      <c r="AI63" s="100">
        <f>+IF(COUNT($T63:$Y63)&gt;4,LARGE($T63:$Y63,5),0)</f>
        <v>0</v>
      </c>
      <c r="AJ63" s="100">
        <f>+IF(COUNT($T63:$Y63)&gt;5,LARGE($T63:$Y63,6),0)</f>
        <v>0</v>
      </c>
    </row>
    <row r="64" spans="1:36" s="30" customFormat="1" ht="15">
      <c r="A64" s="28">
        <v>52</v>
      </c>
      <c r="B64" s="28"/>
      <c r="C64" s="28"/>
      <c r="D64" s="28"/>
      <c r="E64" s="28"/>
      <c r="F64" s="266"/>
      <c r="G64" s="28"/>
      <c r="H64" s="28"/>
      <c r="I64" s="28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100">
        <f>SUM(LARGE(AB64:AK64,{1,2,3,4,5,6}))</f>
        <v>0</v>
      </c>
      <c r="AB64" s="100">
        <f>+IF(COUNT($L64:$S64)&gt;0,LARGE($L64:$S64,1),0)</f>
        <v>0</v>
      </c>
      <c r="AC64" s="100">
        <f>+IF(COUNT($L64:$S64)&gt;1,LARGE($L64:$S64,2),0)</f>
        <v>0</v>
      </c>
      <c r="AD64" s="100">
        <f>+IF(COUNT($L64:$S64)&gt;2,LARGE($L64:$S64,3),0)</f>
        <v>0</v>
      </c>
      <c r="AE64" s="100">
        <f>+IF(COUNT($T64:$Y64)&gt;0,LARGE($T64:$Y64,1),0)</f>
        <v>0</v>
      </c>
      <c r="AF64" s="100">
        <f>+IF(COUNT($T64:$Y64)&gt;1,LARGE($T64:$Y64,2),0)</f>
        <v>0</v>
      </c>
      <c r="AG64" s="100">
        <f>+IF(COUNT($T64:$Y64)&gt;2,LARGE($T64:$Y64,3),0)</f>
        <v>0</v>
      </c>
      <c r="AH64" s="100">
        <f>+IF(COUNT($T64:$Y64)&gt;3,LARGE($T64:$Y64,4),0)</f>
        <v>0</v>
      </c>
      <c r="AI64" s="100">
        <f>+IF(COUNT($T64:$Y64)&gt;4,LARGE($T64:$Y64,5),0)</f>
        <v>0</v>
      </c>
      <c r="AJ64" s="100">
        <f>+IF(COUNT($T64:$Y64)&gt;5,LARGE($T64:$Y64,6),0)</f>
        <v>0</v>
      </c>
    </row>
    <row r="65" spans="1:36" s="30" customFormat="1" ht="15">
      <c r="A65" s="28">
        <v>53</v>
      </c>
      <c r="B65" s="28"/>
      <c r="C65" s="28"/>
      <c r="D65" s="28"/>
      <c r="E65" s="28"/>
      <c r="F65" s="273"/>
      <c r="G65" s="28"/>
      <c r="H65" s="28"/>
      <c r="I65" s="28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100">
        <f>SUM(LARGE(AB65:AK65,{1,2,3,4,5,6}))</f>
        <v>0</v>
      </c>
      <c r="AB65" s="100">
        <f>+IF(COUNT($L65:$S65)&gt;0,LARGE($L65:$S65,1),0)</f>
        <v>0</v>
      </c>
      <c r="AC65" s="100">
        <f>+IF(COUNT($L65:$S65)&gt;1,LARGE($L65:$S65,2),0)</f>
        <v>0</v>
      </c>
      <c r="AD65" s="100">
        <f>+IF(COUNT($L65:$S65)&gt;2,LARGE($L65:$S65,3),0)</f>
        <v>0</v>
      </c>
      <c r="AE65" s="100">
        <f aca="true" t="shared" si="15" ref="AE65:AE78">+IF(COUNT($T65:$Y65)&gt;0,LARGE($T65:$Y65,1),0)</f>
        <v>0</v>
      </c>
      <c r="AF65" s="100">
        <f aca="true" t="shared" si="16" ref="AF65:AF78">+IF(COUNT($T65:$Y65)&gt;1,LARGE($T65:$Y65,2),0)</f>
        <v>0</v>
      </c>
      <c r="AG65" s="100">
        <f aca="true" t="shared" si="17" ref="AG65:AG78">+IF(COUNT($T65:$Y65)&gt;2,LARGE($T65:$Y65,3),0)</f>
        <v>0</v>
      </c>
      <c r="AH65" s="100">
        <f aca="true" t="shared" si="18" ref="AH65:AH78">+IF(COUNT($T65:$Y65)&gt;3,LARGE($T65:$Y65,4),0)</f>
        <v>0</v>
      </c>
      <c r="AI65" s="100">
        <f aca="true" t="shared" si="19" ref="AI65:AI78">+IF(COUNT($T65:$Y65)&gt;4,LARGE($T65:$Y65,5),0)</f>
        <v>0</v>
      </c>
      <c r="AJ65" s="100">
        <f aca="true" t="shared" si="20" ref="AJ65:AJ78">+IF(COUNT($T65:$Y65)&gt;5,LARGE($T65:$Y65,6),0)</f>
        <v>0</v>
      </c>
    </row>
    <row r="66" spans="1:36" s="30" customFormat="1" ht="15">
      <c r="A66" s="28">
        <v>54</v>
      </c>
      <c r="B66" s="28"/>
      <c r="C66" s="28"/>
      <c r="D66" s="28"/>
      <c r="E66" s="28"/>
      <c r="F66" s="106"/>
      <c r="G66" s="28"/>
      <c r="H66" s="28"/>
      <c r="I66" s="28"/>
      <c r="J66" s="27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100">
        <f>SUM(LARGE(AB66:AK66,{1,2,3,4,5,6}))</f>
        <v>0</v>
      </c>
      <c r="AB66" s="100">
        <f aca="true" t="shared" si="21" ref="AB66:AB78">+IF(COUNT($K66:$S66)&gt;0,LARGE($K66:$S66,1),0)</f>
        <v>0</v>
      </c>
      <c r="AC66" s="100">
        <f aca="true" t="shared" si="22" ref="AC66:AC78">+IF(COUNT($K66:$S66)&gt;1,LARGE($K66:$S66,2),0)</f>
        <v>0</v>
      </c>
      <c r="AD66" s="100">
        <f aca="true" t="shared" si="23" ref="AD66:AD78">+IF(COUNT($K66:$S66)&gt;2,LARGE($K66:$S66,3),0)</f>
        <v>0</v>
      </c>
      <c r="AE66" s="100">
        <f t="shared" si="15"/>
        <v>0</v>
      </c>
      <c r="AF66" s="100">
        <f t="shared" si="16"/>
        <v>0</v>
      </c>
      <c r="AG66" s="100">
        <f t="shared" si="17"/>
        <v>0</v>
      </c>
      <c r="AH66" s="100">
        <f t="shared" si="18"/>
        <v>0</v>
      </c>
      <c r="AI66" s="100">
        <f t="shared" si="19"/>
        <v>0</v>
      </c>
      <c r="AJ66" s="100">
        <f t="shared" si="20"/>
        <v>0</v>
      </c>
    </row>
    <row r="67" spans="1:36" s="30" customFormat="1" ht="15">
      <c r="A67" s="28">
        <v>55</v>
      </c>
      <c r="B67" s="25"/>
      <c r="C67" s="25"/>
      <c r="D67" s="28"/>
      <c r="E67" s="25"/>
      <c r="F67" s="106"/>
      <c r="G67" s="28"/>
      <c r="H67" s="28"/>
      <c r="I67" s="28"/>
      <c r="J67" s="27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0">
        <f>SUM(LARGE(AB67:AK67,{1,2,3,4,5,6}))</f>
        <v>0</v>
      </c>
      <c r="AB67" s="100">
        <f t="shared" si="21"/>
        <v>0</v>
      </c>
      <c r="AC67" s="100">
        <f t="shared" si="22"/>
        <v>0</v>
      </c>
      <c r="AD67" s="100">
        <f t="shared" si="23"/>
        <v>0</v>
      </c>
      <c r="AE67" s="100">
        <f t="shared" si="15"/>
        <v>0</v>
      </c>
      <c r="AF67" s="100">
        <f t="shared" si="16"/>
        <v>0</v>
      </c>
      <c r="AG67" s="100">
        <f t="shared" si="17"/>
        <v>0</v>
      </c>
      <c r="AH67" s="100">
        <f t="shared" si="18"/>
        <v>0</v>
      </c>
      <c r="AI67" s="100">
        <f t="shared" si="19"/>
        <v>0</v>
      </c>
      <c r="AJ67" s="100">
        <f t="shared" si="20"/>
        <v>0</v>
      </c>
    </row>
    <row r="68" spans="1:36" s="30" customFormat="1" ht="15">
      <c r="A68" s="28">
        <v>56</v>
      </c>
      <c r="B68" s="28"/>
      <c r="C68" s="28"/>
      <c r="D68" s="28"/>
      <c r="E68" s="28"/>
      <c r="F68" s="106"/>
      <c r="G68" s="28"/>
      <c r="H68" s="28"/>
      <c r="I68" s="28"/>
      <c r="J68" s="27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100">
        <f>SUM(LARGE(AB68:AK68,{1,2,3,4,5,6}))</f>
        <v>0</v>
      </c>
      <c r="AB68" s="100">
        <f t="shared" si="21"/>
        <v>0</v>
      </c>
      <c r="AC68" s="100">
        <f t="shared" si="22"/>
        <v>0</v>
      </c>
      <c r="AD68" s="100">
        <f t="shared" si="23"/>
        <v>0</v>
      </c>
      <c r="AE68" s="100">
        <f t="shared" si="15"/>
        <v>0</v>
      </c>
      <c r="AF68" s="100">
        <f t="shared" si="16"/>
        <v>0</v>
      </c>
      <c r="AG68" s="100">
        <f t="shared" si="17"/>
        <v>0</v>
      </c>
      <c r="AH68" s="100">
        <f t="shared" si="18"/>
        <v>0</v>
      </c>
      <c r="AI68" s="100">
        <f t="shared" si="19"/>
        <v>0</v>
      </c>
      <c r="AJ68" s="100">
        <f t="shared" si="20"/>
        <v>0</v>
      </c>
    </row>
    <row r="69" spans="1:36" s="30" customFormat="1" ht="15">
      <c r="A69" s="28">
        <v>57</v>
      </c>
      <c r="B69" s="28"/>
      <c r="C69" s="28"/>
      <c r="D69" s="28"/>
      <c r="E69" s="28"/>
      <c r="F69" s="106"/>
      <c r="G69" s="28"/>
      <c r="H69" s="28"/>
      <c r="I69" s="28"/>
      <c r="J69" s="27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100">
        <f>SUM(LARGE(AB69:AK69,{1,2,3,4,5,6}))</f>
        <v>0</v>
      </c>
      <c r="AB69" s="100">
        <f t="shared" si="21"/>
        <v>0</v>
      </c>
      <c r="AC69" s="100">
        <f t="shared" si="22"/>
        <v>0</v>
      </c>
      <c r="AD69" s="100">
        <f t="shared" si="23"/>
        <v>0</v>
      </c>
      <c r="AE69" s="100">
        <f t="shared" si="15"/>
        <v>0</v>
      </c>
      <c r="AF69" s="100">
        <f t="shared" si="16"/>
        <v>0</v>
      </c>
      <c r="AG69" s="100">
        <f t="shared" si="17"/>
        <v>0</v>
      </c>
      <c r="AH69" s="100">
        <f t="shared" si="18"/>
        <v>0</v>
      </c>
      <c r="AI69" s="100">
        <f t="shared" si="19"/>
        <v>0</v>
      </c>
      <c r="AJ69" s="100">
        <f t="shared" si="20"/>
        <v>0</v>
      </c>
    </row>
    <row r="70" spans="1:36" s="30" customFormat="1" ht="15">
      <c r="A70" s="28">
        <v>58</v>
      </c>
      <c r="B70" s="28"/>
      <c r="C70" s="28"/>
      <c r="D70" s="28"/>
      <c r="E70" s="28"/>
      <c r="F70" s="106"/>
      <c r="G70" s="28"/>
      <c r="H70" s="28"/>
      <c r="I70" s="28"/>
      <c r="J70" s="2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>
        <f>SUM(LARGE(AB70:AK70,{1,2,3,4,5,6}))</f>
        <v>0</v>
      </c>
      <c r="AB70" s="100">
        <f t="shared" si="21"/>
        <v>0</v>
      </c>
      <c r="AC70" s="100">
        <f t="shared" si="22"/>
        <v>0</v>
      </c>
      <c r="AD70" s="100">
        <f t="shared" si="23"/>
        <v>0</v>
      </c>
      <c r="AE70" s="100">
        <f t="shared" si="15"/>
        <v>0</v>
      </c>
      <c r="AF70" s="100">
        <f t="shared" si="16"/>
        <v>0</v>
      </c>
      <c r="AG70" s="100">
        <f t="shared" si="17"/>
        <v>0</v>
      </c>
      <c r="AH70" s="100">
        <f t="shared" si="18"/>
        <v>0</v>
      </c>
      <c r="AI70" s="100">
        <f t="shared" si="19"/>
        <v>0</v>
      </c>
      <c r="AJ70" s="100">
        <f t="shared" si="20"/>
        <v>0</v>
      </c>
    </row>
    <row r="71" spans="1:36" s="30" customFormat="1" ht="15">
      <c r="A71" s="28">
        <v>59</v>
      </c>
      <c r="B71" s="28"/>
      <c r="C71" s="28"/>
      <c r="D71" s="28"/>
      <c r="E71" s="28"/>
      <c r="F71" s="106"/>
      <c r="G71" s="28"/>
      <c r="H71" s="28"/>
      <c r="I71" s="28"/>
      <c r="J71" s="27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100">
        <f>SUM(LARGE(AB71:AK71,{1,2,3,4,5,6}))</f>
        <v>0</v>
      </c>
      <c r="AB71" s="100">
        <f t="shared" si="21"/>
        <v>0</v>
      </c>
      <c r="AC71" s="100">
        <f t="shared" si="22"/>
        <v>0</v>
      </c>
      <c r="AD71" s="100">
        <f t="shared" si="23"/>
        <v>0</v>
      </c>
      <c r="AE71" s="100">
        <f t="shared" si="15"/>
        <v>0</v>
      </c>
      <c r="AF71" s="100">
        <f t="shared" si="16"/>
        <v>0</v>
      </c>
      <c r="AG71" s="100">
        <f t="shared" si="17"/>
        <v>0</v>
      </c>
      <c r="AH71" s="100">
        <f t="shared" si="18"/>
        <v>0</v>
      </c>
      <c r="AI71" s="100">
        <f t="shared" si="19"/>
        <v>0</v>
      </c>
      <c r="AJ71" s="100">
        <f t="shared" si="20"/>
        <v>0</v>
      </c>
    </row>
    <row r="72" spans="1:36" s="30" customFormat="1" ht="15">
      <c r="A72" s="28">
        <v>60</v>
      </c>
      <c r="B72" s="28"/>
      <c r="C72" s="28"/>
      <c r="D72" s="28"/>
      <c r="E72" s="28"/>
      <c r="F72" s="106"/>
      <c r="G72" s="28"/>
      <c r="H72" s="28"/>
      <c r="I72" s="28"/>
      <c r="J72" s="27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100">
        <f>SUM(LARGE(AB72:AK72,{1,2,3,4,5,6}))</f>
        <v>0</v>
      </c>
      <c r="AB72" s="100">
        <f t="shared" si="21"/>
        <v>0</v>
      </c>
      <c r="AC72" s="100">
        <f t="shared" si="22"/>
        <v>0</v>
      </c>
      <c r="AD72" s="100">
        <f t="shared" si="23"/>
        <v>0</v>
      </c>
      <c r="AE72" s="100">
        <f t="shared" si="15"/>
        <v>0</v>
      </c>
      <c r="AF72" s="100">
        <f t="shared" si="16"/>
        <v>0</v>
      </c>
      <c r="AG72" s="100">
        <f t="shared" si="17"/>
        <v>0</v>
      </c>
      <c r="AH72" s="100">
        <f t="shared" si="18"/>
        <v>0</v>
      </c>
      <c r="AI72" s="100">
        <f t="shared" si="19"/>
        <v>0</v>
      </c>
      <c r="AJ72" s="100">
        <f t="shared" si="20"/>
        <v>0</v>
      </c>
    </row>
    <row r="73" spans="1:36" s="30" customFormat="1" ht="15">
      <c r="A73" s="28">
        <v>61</v>
      </c>
      <c r="B73" s="28"/>
      <c r="C73" s="28"/>
      <c r="D73" s="28"/>
      <c r="E73" s="28"/>
      <c r="F73" s="106"/>
      <c r="G73" s="28"/>
      <c r="H73" s="28"/>
      <c r="I73" s="28"/>
      <c r="J73" s="27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100">
        <f>SUM(LARGE(AB73:AK73,{1,2,3,4,5,6}))</f>
        <v>0</v>
      </c>
      <c r="AB73" s="100">
        <f t="shared" si="21"/>
        <v>0</v>
      </c>
      <c r="AC73" s="100">
        <f t="shared" si="22"/>
        <v>0</v>
      </c>
      <c r="AD73" s="100">
        <f t="shared" si="23"/>
        <v>0</v>
      </c>
      <c r="AE73" s="100">
        <f t="shared" si="15"/>
        <v>0</v>
      </c>
      <c r="AF73" s="100">
        <f t="shared" si="16"/>
        <v>0</v>
      </c>
      <c r="AG73" s="100">
        <f t="shared" si="17"/>
        <v>0</v>
      </c>
      <c r="AH73" s="100">
        <f t="shared" si="18"/>
        <v>0</v>
      </c>
      <c r="AI73" s="100">
        <f t="shared" si="19"/>
        <v>0</v>
      </c>
      <c r="AJ73" s="100">
        <f t="shared" si="20"/>
        <v>0</v>
      </c>
    </row>
    <row r="74" spans="1:36" s="30" customFormat="1" ht="15">
      <c r="A74" s="28">
        <v>62</v>
      </c>
      <c r="B74" s="28"/>
      <c r="C74" s="28"/>
      <c r="D74" s="28"/>
      <c r="E74" s="28"/>
      <c r="F74" s="106"/>
      <c r="G74" s="28"/>
      <c r="H74" s="28"/>
      <c r="I74" s="28"/>
      <c r="J74" s="27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>
        <f>SUM(LARGE(AB74:AK74,{1,2,3,4,5,6}))</f>
        <v>0</v>
      </c>
      <c r="AB74" s="100">
        <f t="shared" si="21"/>
        <v>0</v>
      </c>
      <c r="AC74" s="100">
        <f t="shared" si="22"/>
        <v>0</v>
      </c>
      <c r="AD74" s="100">
        <f t="shared" si="23"/>
        <v>0</v>
      </c>
      <c r="AE74" s="100">
        <f t="shared" si="15"/>
        <v>0</v>
      </c>
      <c r="AF74" s="100">
        <f t="shared" si="16"/>
        <v>0</v>
      </c>
      <c r="AG74" s="100">
        <f t="shared" si="17"/>
        <v>0</v>
      </c>
      <c r="AH74" s="100">
        <f t="shared" si="18"/>
        <v>0</v>
      </c>
      <c r="AI74" s="100">
        <f t="shared" si="19"/>
        <v>0</v>
      </c>
      <c r="AJ74" s="100">
        <f t="shared" si="20"/>
        <v>0</v>
      </c>
    </row>
    <row r="75" spans="1:36" s="30" customFormat="1" ht="15">
      <c r="A75" s="28">
        <v>63</v>
      </c>
      <c r="B75" s="28"/>
      <c r="C75" s="28"/>
      <c r="D75" s="28"/>
      <c r="E75" s="28"/>
      <c r="F75" s="106"/>
      <c r="G75" s="28"/>
      <c r="H75" s="28"/>
      <c r="I75" s="28"/>
      <c r="J75" s="27"/>
      <c r="K75" s="28"/>
      <c r="L75" s="28"/>
      <c r="M75" s="28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7"/>
      <c r="AA75" s="30">
        <f>SUM(LARGE(AB75:AK75,{1,2,3,4,5,6}))</f>
        <v>0</v>
      </c>
      <c r="AB75" s="30">
        <f t="shared" si="21"/>
        <v>0</v>
      </c>
      <c r="AC75" s="30">
        <f t="shared" si="22"/>
        <v>0</v>
      </c>
      <c r="AD75" s="30">
        <f t="shared" si="23"/>
        <v>0</v>
      </c>
      <c r="AE75" s="30">
        <f t="shared" si="15"/>
        <v>0</v>
      </c>
      <c r="AF75" s="30">
        <f t="shared" si="16"/>
        <v>0</v>
      </c>
      <c r="AG75" s="30">
        <f t="shared" si="17"/>
        <v>0</v>
      </c>
      <c r="AH75" s="30">
        <f t="shared" si="18"/>
        <v>0</v>
      </c>
      <c r="AI75" s="30">
        <f t="shared" si="19"/>
        <v>0</v>
      </c>
      <c r="AJ75" s="30">
        <f t="shared" si="20"/>
        <v>0</v>
      </c>
    </row>
    <row r="76" spans="1:36" s="30" customFormat="1" ht="15">
      <c r="A76" s="28">
        <v>64</v>
      </c>
      <c r="B76" s="28"/>
      <c r="C76" s="28"/>
      <c r="D76" s="28"/>
      <c r="E76" s="28"/>
      <c r="F76" s="106"/>
      <c r="G76" s="28"/>
      <c r="H76" s="28"/>
      <c r="I76" s="28"/>
      <c r="J76" s="27"/>
      <c r="K76" s="28"/>
      <c r="L76" s="28"/>
      <c r="M76" s="28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7"/>
      <c r="AA76" s="30">
        <f>SUM(LARGE(AB76:AK76,{1,2,3,4,5,6}))</f>
        <v>0</v>
      </c>
      <c r="AB76" s="30">
        <f t="shared" si="21"/>
        <v>0</v>
      </c>
      <c r="AC76" s="30">
        <f t="shared" si="22"/>
        <v>0</v>
      </c>
      <c r="AD76" s="30">
        <f t="shared" si="23"/>
        <v>0</v>
      </c>
      <c r="AE76" s="30">
        <f t="shared" si="15"/>
        <v>0</v>
      </c>
      <c r="AF76" s="30">
        <f t="shared" si="16"/>
        <v>0</v>
      </c>
      <c r="AG76" s="30">
        <f t="shared" si="17"/>
        <v>0</v>
      </c>
      <c r="AH76" s="30">
        <f t="shared" si="18"/>
        <v>0</v>
      </c>
      <c r="AI76" s="30">
        <f t="shared" si="19"/>
        <v>0</v>
      </c>
      <c r="AJ76" s="30">
        <f t="shared" si="20"/>
        <v>0</v>
      </c>
    </row>
    <row r="77" spans="1:36" s="30" customFormat="1" ht="15">
      <c r="A77" s="28">
        <v>65</v>
      </c>
      <c r="B77" s="28"/>
      <c r="C77" s="28"/>
      <c r="D77" s="28"/>
      <c r="E77" s="28"/>
      <c r="F77" s="106"/>
      <c r="G77" s="28"/>
      <c r="H77" s="28"/>
      <c r="I77" s="28"/>
      <c r="J77" s="27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7"/>
      <c r="AA77" s="30">
        <f>SUM(LARGE(AB77:AK77,{1,2,3,4,5,6}))</f>
        <v>0</v>
      </c>
      <c r="AB77" s="30">
        <f t="shared" si="21"/>
        <v>0</v>
      </c>
      <c r="AC77" s="30">
        <f t="shared" si="22"/>
        <v>0</v>
      </c>
      <c r="AD77" s="30">
        <f t="shared" si="23"/>
        <v>0</v>
      </c>
      <c r="AE77" s="30">
        <f t="shared" si="15"/>
        <v>0</v>
      </c>
      <c r="AF77" s="30">
        <f t="shared" si="16"/>
        <v>0</v>
      </c>
      <c r="AG77" s="30">
        <f t="shared" si="17"/>
        <v>0</v>
      </c>
      <c r="AH77" s="30">
        <f t="shared" si="18"/>
        <v>0</v>
      </c>
      <c r="AI77" s="30">
        <f t="shared" si="19"/>
        <v>0</v>
      </c>
      <c r="AJ77" s="30">
        <f t="shared" si="20"/>
        <v>0</v>
      </c>
    </row>
    <row r="78" spans="1:36" s="30" customFormat="1" ht="15">
      <c r="A78" s="28">
        <v>66</v>
      </c>
      <c r="B78" s="28"/>
      <c r="C78" s="28"/>
      <c r="D78" s="28"/>
      <c r="E78" s="28"/>
      <c r="F78" s="106"/>
      <c r="G78" s="28"/>
      <c r="H78" s="28"/>
      <c r="I78" s="28"/>
      <c r="J78" s="27"/>
      <c r="K78" s="28"/>
      <c r="L78" s="28"/>
      <c r="M78" s="28"/>
      <c r="N78" s="2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7"/>
      <c r="AA78" s="30">
        <f>SUM(LARGE(AB78:AK78,{1,2,3,4,5,6}))</f>
        <v>0</v>
      </c>
      <c r="AB78" s="30">
        <f t="shared" si="21"/>
        <v>0</v>
      </c>
      <c r="AC78" s="30">
        <f t="shared" si="22"/>
        <v>0</v>
      </c>
      <c r="AD78" s="30">
        <f t="shared" si="23"/>
        <v>0</v>
      </c>
      <c r="AE78" s="30">
        <f t="shared" si="15"/>
        <v>0</v>
      </c>
      <c r="AF78" s="30">
        <f t="shared" si="16"/>
        <v>0</v>
      </c>
      <c r="AG78" s="30">
        <f t="shared" si="17"/>
        <v>0</v>
      </c>
      <c r="AH78" s="30">
        <f t="shared" si="18"/>
        <v>0</v>
      </c>
      <c r="AI78" s="30">
        <f t="shared" si="19"/>
        <v>0</v>
      </c>
      <c r="AJ78" s="30">
        <f t="shared" si="20"/>
        <v>0</v>
      </c>
    </row>
    <row r="79" spans="1:36" s="30" customFormat="1" ht="15">
      <c r="A79" s="28">
        <v>67</v>
      </c>
      <c r="B79" s="28"/>
      <c r="C79" s="28"/>
      <c r="D79" s="28"/>
      <c r="E79" s="28"/>
      <c r="F79" s="106"/>
      <c r="G79" s="28"/>
      <c r="H79" s="28"/>
      <c r="I79" s="28"/>
      <c r="J79" s="27"/>
      <c r="K79" s="28"/>
      <c r="L79" s="28"/>
      <c r="M79" s="28"/>
      <c r="N79" s="27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7"/>
      <c r="AA79" s="30">
        <f>SUM(LARGE(AB79:AK79,{1,2,3,4,5,6}))</f>
        <v>0</v>
      </c>
      <c r="AB79" s="30">
        <f aca="true" t="shared" si="24" ref="AB79:AB109">+IF(COUNT($K79:$S79)&gt;0,LARGE($K79:$S79,1),0)</f>
        <v>0</v>
      </c>
      <c r="AC79" s="30">
        <f aca="true" t="shared" si="25" ref="AC79:AC109">+IF(COUNT($K79:$S79)&gt;1,LARGE($K79:$S79,2),0)</f>
        <v>0</v>
      </c>
      <c r="AD79" s="30">
        <f aca="true" t="shared" si="26" ref="AD79:AD109">+IF(COUNT($K79:$S79)&gt;2,LARGE($K79:$S79,3),0)</f>
        <v>0</v>
      </c>
      <c r="AE79" s="30">
        <f aca="true" t="shared" si="27" ref="AE79:AE109">+IF(COUNT($T79:$Y79)&gt;0,LARGE($T79:$Y79,1),0)</f>
        <v>0</v>
      </c>
      <c r="AF79" s="30">
        <f aca="true" t="shared" si="28" ref="AF79:AF109">+IF(COUNT($T79:$Y79)&gt;1,LARGE($T79:$Y79,2),0)</f>
        <v>0</v>
      </c>
      <c r="AG79" s="30">
        <f aca="true" t="shared" si="29" ref="AG79:AG109">+IF(COUNT($T79:$Y79)&gt;2,LARGE($T79:$Y79,3),0)</f>
        <v>0</v>
      </c>
      <c r="AH79" s="30">
        <f aca="true" t="shared" si="30" ref="AH79:AH109">+IF(COUNT($T79:$Y79)&gt;3,LARGE($T79:$Y79,4),0)</f>
        <v>0</v>
      </c>
      <c r="AI79" s="30">
        <f aca="true" t="shared" si="31" ref="AI79:AI109">+IF(COUNT($T79:$Y79)&gt;4,LARGE($T79:$Y79,5),0)</f>
        <v>0</v>
      </c>
      <c r="AJ79" s="30">
        <f aca="true" t="shared" si="32" ref="AJ79:AJ109">+IF(COUNT($T79:$Y79)&gt;5,LARGE($T79:$Y79,6),0)</f>
        <v>0</v>
      </c>
    </row>
    <row r="80" spans="1:36" s="30" customFormat="1" ht="15">
      <c r="A80" s="28">
        <v>68</v>
      </c>
      <c r="B80" s="28"/>
      <c r="C80" s="28"/>
      <c r="D80" s="28"/>
      <c r="E80" s="28"/>
      <c r="F80" s="106"/>
      <c r="G80" s="28"/>
      <c r="H80" s="28"/>
      <c r="I80" s="28"/>
      <c r="J80" s="2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7"/>
      <c r="AA80" s="30">
        <f>SUM(LARGE(AB80:AK80,{1,2,3,4,5,6}))</f>
        <v>0</v>
      </c>
      <c r="AB80" s="30">
        <f t="shared" si="24"/>
        <v>0</v>
      </c>
      <c r="AC80" s="30">
        <f t="shared" si="25"/>
        <v>0</v>
      </c>
      <c r="AD80" s="30">
        <f t="shared" si="26"/>
        <v>0</v>
      </c>
      <c r="AE80" s="30">
        <f t="shared" si="27"/>
        <v>0</v>
      </c>
      <c r="AF80" s="30">
        <f t="shared" si="28"/>
        <v>0</v>
      </c>
      <c r="AG80" s="30">
        <f t="shared" si="29"/>
        <v>0</v>
      </c>
      <c r="AH80" s="30">
        <f t="shared" si="30"/>
        <v>0</v>
      </c>
      <c r="AI80" s="30">
        <f t="shared" si="31"/>
        <v>0</v>
      </c>
      <c r="AJ80" s="30">
        <f t="shared" si="32"/>
        <v>0</v>
      </c>
    </row>
    <row r="81" spans="1:36" s="30" customFormat="1" ht="15">
      <c r="A81" s="28">
        <v>69</v>
      </c>
      <c r="B81" s="28"/>
      <c r="C81" s="28"/>
      <c r="D81" s="28"/>
      <c r="E81" s="28"/>
      <c r="F81" s="106"/>
      <c r="G81" s="28"/>
      <c r="H81" s="28"/>
      <c r="I81" s="28"/>
      <c r="J81" s="27"/>
      <c r="K81" s="28"/>
      <c r="L81" s="28"/>
      <c r="M81" s="28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/>
      <c r="AA81" s="30">
        <f>SUM(LARGE(AB81:AK81,{1,2,3,4,5,6}))</f>
        <v>0</v>
      </c>
      <c r="AB81" s="30">
        <f t="shared" si="24"/>
        <v>0</v>
      </c>
      <c r="AC81" s="30">
        <f t="shared" si="25"/>
        <v>0</v>
      </c>
      <c r="AD81" s="30">
        <f t="shared" si="26"/>
        <v>0</v>
      </c>
      <c r="AE81" s="30">
        <f t="shared" si="27"/>
        <v>0</v>
      </c>
      <c r="AF81" s="30">
        <f t="shared" si="28"/>
        <v>0</v>
      </c>
      <c r="AG81" s="30">
        <f t="shared" si="29"/>
        <v>0</v>
      </c>
      <c r="AH81" s="30">
        <f t="shared" si="30"/>
        <v>0</v>
      </c>
      <c r="AI81" s="30">
        <f t="shared" si="31"/>
        <v>0</v>
      </c>
      <c r="AJ81" s="30">
        <f t="shared" si="32"/>
        <v>0</v>
      </c>
    </row>
    <row r="82" spans="1:36" s="30" customFormat="1" ht="15">
      <c r="A82" s="28">
        <v>70</v>
      </c>
      <c r="B82" s="28"/>
      <c r="C82" s="28"/>
      <c r="D82" s="28"/>
      <c r="E82" s="28"/>
      <c r="F82" s="106"/>
      <c r="G82" s="28"/>
      <c r="H82" s="28"/>
      <c r="I82" s="28"/>
      <c r="J82" s="27"/>
      <c r="K82" s="28"/>
      <c r="L82" s="28"/>
      <c r="M82" s="28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"/>
      <c r="AA82" s="30">
        <f>SUM(LARGE(AB82:AK82,{1,2,3,4,5,6}))</f>
        <v>0</v>
      </c>
      <c r="AB82" s="30">
        <f t="shared" si="24"/>
        <v>0</v>
      </c>
      <c r="AC82" s="30">
        <f t="shared" si="25"/>
        <v>0</v>
      </c>
      <c r="AD82" s="30">
        <f t="shared" si="26"/>
        <v>0</v>
      </c>
      <c r="AE82" s="30">
        <f t="shared" si="27"/>
        <v>0</v>
      </c>
      <c r="AF82" s="30">
        <f t="shared" si="28"/>
        <v>0</v>
      </c>
      <c r="AG82" s="30">
        <f t="shared" si="29"/>
        <v>0</v>
      </c>
      <c r="AH82" s="30">
        <f t="shared" si="30"/>
        <v>0</v>
      </c>
      <c r="AI82" s="30">
        <f t="shared" si="31"/>
        <v>0</v>
      </c>
      <c r="AJ82" s="30">
        <f t="shared" si="32"/>
        <v>0</v>
      </c>
    </row>
    <row r="83" spans="1:36" s="30" customFormat="1" ht="15">
      <c r="A83" s="28">
        <v>71</v>
      </c>
      <c r="B83" s="28"/>
      <c r="C83" s="28"/>
      <c r="D83" s="28"/>
      <c r="E83" s="28"/>
      <c r="F83" s="106"/>
      <c r="G83" s="28"/>
      <c r="H83" s="28"/>
      <c r="I83" s="28"/>
      <c r="J83" s="27"/>
      <c r="K83" s="28"/>
      <c r="L83" s="28"/>
      <c r="M83" s="28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  <c r="AA83" s="30">
        <f>SUM(LARGE(AB83:AK83,{1,2,3,4,5,6}))</f>
        <v>0</v>
      </c>
      <c r="AB83" s="30">
        <f t="shared" si="24"/>
        <v>0</v>
      </c>
      <c r="AC83" s="30">
        <f t="shared" si="25"/>
        <v>0</v>
      </c>
      <c r="AD83" s="30">
        <f t="shared" si="26"/>
        <v>0</v>
      </c>
      <c r="AE83" s="30">
        <f t="shared" si="27"/>
        <v>0</v>
      </c>
      <c r="AF83" s="30">
        <f t="shared" si="28"/>
        <v>0</v>
      </c>
      <c r="AG83" s="30">
        <f t="shared" si="29"/>
        <v>0</v>
      </c>
      <c r="AH83" s="30">
        <f t="shared" si="30"/>
        <v>0</v>
      </c>
      <c r="AI83" s="30">
        <f t="shared" si="31"/>
        <v>0</v>
      </c>
      <c r="AJ83" s="30">
        <f t="shared" si="32"/>
        <v>0</v>
      </c>
    </row>
    <row r="84" spans="1:36" s="30" customFormat="1" ht="15">
      <c r="A84" s="28">
        <v>72</v>
      </c>
      <c r="B84" s="28"/>
      <c r="C84" s="28"/>
      <c r="D84" s="28"/>
      <c r="E84" s="28"/>
      <c r="F84" s="106"/>
      <c r="G84" s="28"/>
      <c r="H84" s="28"/>
      <c r="I84" s="28"/>
      <c r="J84" s="27"/>
      <c r="K84" s="28"/>
      <c r="L84" s="28"/>
      <c r="M84" s="28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7"/>
      <c r="AA84" s="30">
        <f>SUM(LARGE(AB84:AK84,{1,2,3,4,5,6}))</f>
        <v>0</v>
      </c>
      <c r="AB84" s="30">
        <f t="shared" si="24"/>
        <v>0</v>
      </c>
      <c r="AC84" s="30">
        <f t="shared" si="25"/>
        <v>0</v>
      </c>
      <c r="AD84" s="30">
        <f t="shared" si="26"/>
        <v>0</v>
      </c>
      <c r="AE84" s="30">
        <f t="shared" si="27"/>
        <v>0</v>
      </c>
      <c r="AF84" s="30">
        <f t="shared" si="28"/>
        <v>0</v>
      </c>
      <c r="AG84" s="30">
        <f t="shared" si="29"/>
        <v>0</v>
      </c>
      <c r="AH84" s="30">
        <f t="shared" si="30"/>
        <v>0</v>
      </c>
      <c r="AI84" s="30">
        <f t="shared" si="31"/>
        <v>0</v>
      </c>
      <c r="AJ84" s="30">
        <f t="shared" si="32"/>
        <v>0</v>
      </c>
    </row>
    <row r="85" spans="1:36" s="30" customFormat="1" ht="15">
      <c r="A85" s="28">
        <v>73</v>
      </c>
      <c r="B85" s="28"/>
      <c r="C85" s="28"/>
      <c r="D85" s="28"/>
      <c r="E85" s="28"/>
      <c r="F85" s="106"/>
      <c r="G85" s="28"/>
      <c r="H85" s="28"/>
      <c r="I85" s="28"/>
      <c r="J85" s="27"/>
      <c r="K85" s="28"/>
      <c r="L85" s="28"/>
      <c r="M85" s="28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"/>
      <c r="AA85" s="30">
        <f>SUM(LARGE(AB85:AK85,{1,2,3,4,5,6}))</f>
        <v>0</v>
      </c>
      <c r="AB85" s="30">
        <f t="shared" si="24"/>
        <v>0</v>
      </c>
      <c r="AC85" s="30">
        <f t="shared" si="25"/>
        <v>0</v>
      </c>
      <c r="AD85" s="30">
        <f t="shared" si="26"/>
        <v>0</v>
      </c>
      <c r="AE85" s="30">
        <f t="shared" si="27"/>
        <v>0</v>
      </c>
      <c r="AF85" s="30">
        <f t="shared" si="28"/>
        <v>0</v>
      </c>
      <c r="AG85" s="30">
        <f t="shared" si="29"/>
        <v>0</v>
      </c>
      <c r="AH85" s="30">
        <f t="shared" si="30"/>
        <v>0</v>
      </c>
      <c r="AI85" s="30">
        <f t="shared" si="31"/>
        <v>0</v>
      </c>
      <c r="AJ85" s="30">
        <f t="shared" si="32"/>
        <v>0</v>
      </c>
    </row>
    <row r="86" spans="1:36" s="30" customFormat="1" ht="15">
      <c r="A86" s="28">
        <v>74</v>
      </c>
      <c r="B86" s="25"/>
      <c r="C86" s="25"/>
      <c r="D86" s="28"/>
      <c r="E86" s="25"/>
      <c r="F86" s="106"/>
      <c r="G86" s="28"/>
      <c r="H86" s="28"/>
      <c r="I86" s="28"/>
      <c r="J86" s="27"/>
      <c r="K86" s="28"/>
      <c r="L86" s="28"/>
      <c r="M86" s="28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7"/>
      <c r="AA86" s="30">
        <f>SUM(LARGE(AB86:AK86,{1,2,3,4,5,6}))</f>
        <v>0</v>
      </c>
      <c r="AB86" s="30">
        <f t="shared" si="24"/>
        <v>0</v>
      </c>
      <c r="AC86" s="30">
        <f t="shared" si="25"/>
        <v>0</v>
      </c>
      <c r="AD86" s="30">
        <f t="shared" si="26"/>
        <v>0</v>
      </c>
      <c r="AE86" s="30">
        <f t="shared" si="27"/>
        <v>0</v>
      </c>
      <c r="AF86" s="30">
        <f t="shared" si="28"/>
        <v>0</v>
      </c>
      <c r="AG86" s="30">
        <f t="shared" si="29"/>
        <v>0</v>
      </c>
      <c r="AH86" s="30">
        <f t="shared" si="30"/>
        <v>0</v>
      </c>
      <c r="AI86" s="30">
        <f t="shared" si="31"/>
        <v>0</v>
      </c>
      <c r="AJ86" s="30">
        <f t="shared" si="32"/>
        <v>0</v>
      </c>
    </row>
    <row r="87" spans="1:36" s="30" customFormat="1" ht="15">
      <c r="A87" s="28">
        <v>75</v>
      </c>
      <c r="B87" s="25"/>
      <c r="C87" s="25"/>
      <c r="D87" s="28"/>
      <c r="E87" s="25"/>
      <c r="F87" s="106"/>
      <c r="G87" s="28"/>
      <c r="H87" s="28"/>
      <c r="I87" s="28"/>
      <c r="J87" s="27"/>
      <c r="K87" s="28"/>
      <c r="L87" s="28"/>
      <c r="M87" s="28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7"/>
      <c r="AA87" s="30">
        <f>SUM(LARGE(AB87:AK87,{1,2,3,4,5,6}))</f>
        <v>0</v>
      </c>
      <c r="AB87" s="30">
        <f t="shared" si="24"/>
        <v>0</v>
      </c>
      <c r="AC87" s="30">
        <f t="shared" si="25"/>
        <v>0</v>
      </c>
      <c r="AD87" s="30">
        <f t="shared" si="26"/>
        <v>0</v>
      </c>
      <c r="AE87" s="30">
        <f t="shared" si="27"/>
        <v>0</v>
      </c>
      <c r="AF87" s="30">
        <f t="shared" si="28"/>
        <v>0</v>
      </c>
      <c r="AG87" s="30">
        <f t="shared" si="29"/>
        <v>0</v>
      </c>
      <c r="AH87" s="30">
        <f t="shared" si="30"/>
        <v>0</v>
      </c>
      <c r="AI87" s="30">
        <f t="shared" si="31"/>
        <v>0</v>
      </c>
      <c r="AJ87" s="30">
        <f t="shared" si="32"/>
        <v>0</v>
      </c>
    </row>
    <row r="88" spans="1:36" s="30" customFormat="1" ht="15">
      <c r="A88" s="28">
        <v>76</v>
      </c>
      <c r="B88" s="28"/>
      <c r="C88" s="28"/>
      <c r="D88" s="28"/>
      <c r="E88" s="28"/>
      <c r="F88" s="106"/>
      <c r="G88" s="28"/>
      <c r="H88" s="28"/>
      <c r="I88" s="28"/>
      <c r="J88" s="27"/>
      <c r="K88" s="28"/>
      <c r="L88" s="28"/>
      <c r="M88" s="28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7"/>
      <c r="AA88" s="30">
        <f>SUM(LARGE(AB88:AK88,{1,2,3,4,5,6}))</f>
        <v>0</v>
      </c>
      <c r="AB88" s="30">
        <f t="shared" si="24"/>
        <v>0</v>
      </c>
      <c r="AC88" s="30">
        <f t="shared" si="25"/>
        <v>0</v>
      </c>
      <c r="AD88" s="30">
        <f t="shared" si="26"/>
        <v>0</v>
      </c>
      <c r="AE88" s="30">
        <f t="shared" si="27"/>
        <v>0</v>
      </c>
      <c r="AF88" s="30">
        <f t="shared" si="28"/>
        <v>0</v>
      </c>
      <c r="AG88" s="30">
        <f t="shared" si="29"/>
        <v>0</v>
      </c>
      <c r="AH88" s="30">
        <f t="shared" si="30"/>
        <v>0</v>
      </c>
      <c r="AI88" s="30">
        <f t="shared" si="31"/>
        <v>0</v>
      </c>
      <c r="AJ88" s="30">
        <f t="shared" si="32"/>
        <v>0</v>
      </c>
    </row>
    <row r="89" spans="1:36" s="30" customFormat="1" ht="15">
      <c r="A89" s="28">
        <v>77</v>
      </c>
      <c r="B89" s="25"/>
      <c r="C89" s="25"/>
      <c r="D89" s="28"/>
      <c r="E89" s="25"/>
      <c r="F89" s="106"/>
      <c r="G89" s="28"/>
      <c r="H89" s="28"/>
      <c r="I89" s="28"/>
      <c r="J89" s="27"/>
      <c r="K89" s="28"/>
      <c r="L89" s="28"/>
      <c r="M89" s="28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7"/>
      <c r="AA89" s="30">
        <f>SUM(LARGE(AB89:AK89,{1,2,3,4,5,6}))</f>
        <v>0</v>
      </c>
      <c r="AB89" s="30">
        <f t="shared" si="24"/>
        <v>0</v>
      </c>
      <c r="AC89" s="30">
        <f t="shared" si="25"/>
        <v>0</v>
      </c>
      <c r="AD89" s="30">
        <f t="shared" si="26"/>
        <v>0</v>
      </c>
      <c r="AE89" s="30">
        <f t="shared" si="27"/>
        <v>0</v>
      </c>
      <c r="AF89" s="30">
        <f t="shared" si="28"/>
        <v>0</v>
      </c>
      <c r="AG89" s="30">
        <f t="shared" si="29"/>
        <v>0</v>
      </c>
      <c r="AH89" s="30">
        <f t="shared" si="30"/>
        <v>0</v>
      </c>
      <c r="AI89" s="30">
        <f t="shared" si="31"/>
        <v>0</v>
      </c>
      <c r="AJ89" s="30">
        <f t="shared" si="32"/>
        <v>0</v>
      </c>
    </row>
    <row r="90" spans="1:36" s="30" customFormat="1" ht="15">
      <c r="A90" s="28">
        <v>78</v>
      </c>
      <c r="B90" s="28"/>
      <c r="C90" s="28"/>
      <c r="D90" s="28"/>
      <c r="E90" s="28"/>
      <c r="F90" s="106"/>
      <c r="G90" s="28"/>
      <c r="H90" s="28"/>
      <c r="I90" s="28"/>
      <c r="J90" s="27"/>
      <c r="K90" s="28"/>
      <c r="L90" s="28"/>
      <c r="M90" s="28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7"/>
      <c r="AA90" s="30">
        <f>SUM(LARGE(AB90:AK90,{1,2,3,4,5,6}))</f>
        <v>0</v>
      </c>
      <c r="AB90" s="30">
        <f t="shared" si="24"/>
        <v>0</v>
      </c>
      <c r="AC90" s="30">
        <f t="shared" si="25"/>
        <v>0</v>
      </c>
      <c r="AD90" s="30">
        <f t="shared" si="26"/>
        <v>0</v>
      </c>
      <c r="AE90" s="30">
        <f t="shared" si="27"/>
        <v>0</v>
      </c>
      <c r="AF90" s="30">
        <f t="shared" si="28"/>
        <v>0</v>
      </c>
      <c r="AG90" s="30">
        <f t="shared" si="29"/>
        <v>0</v>
      </c>
      <c r="AH90" s="30">
        <f t="shared" si="30"/>
        <v>0</v>
      </c>
      <c r="AI90" s="30">
        <f t="shared" si="31"/>
        <v>0</v>
      </c>
      <c r="AJ90" s="30">
        <f t="shared" si="32"/>
        <v>0</v>
      </c>
    </row>
    <row r="91" spans="1:36" s="30" customFormat="1" ht="15">
      <c r="A91" s="28">
        <v>79</v>
      </c>
      <c r="B91" s="28"/>
      <c r="C91" s="28"/>
      <c r="D91" s="28"/>
      <c r="E91" s="28"/>
      <c r="F91" s="106"/>
      <c r="G91" s="28"/>
      <c r="H91" s="28"/>
      <c r="I91" s="28"/>
      <c r="J91" s="27"/>
      <c r="K91" s="28"/>
      <c r="L91" s="28"/>
      <c r="M91" s="28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7"/>
      <c r="AA91" s="30">
        <f>SUM(LARGE(AB91:AK91,{1,2,3,4,5,6}))</f>
        <v>0</v>
      </c>
      <c r="AB91" s="30">
        <f t="shared" si="24"/>
        <v>0</v>
      </c>
      <c r="AC91" s="30">
        <f t="shared" si="25"/>
        <v>0</v>
      </c>
      <c r="AD91" s="30">
        <f t="shared" si="26"/>
        <v>0</v>
      </c>
      <c r="AE91" s="30">
        <f t="shared" si="27"/>
        <v>0</v>
      </c>
      <c r="AF91" s="30">
        <f t="shared" si="28"/>
        <v>0</v>
      </c>
      <c r="AG91" s="30">
        <f t="shared" si="29"/>
        <v>0</v>
      </c>
      <c r="AH91" s="30">
        <f t="shared" si="30"/>
        <v>0</v>
      </c>
      <c r="AI91" s="30">
        <f t="shared" si="31"/>
        <v>0</v>
      </c>
      <c r="AJ91" s="30">
        <f t="shared" si="32"/>
        <v>0</v>
      </c>
    </row>
    <row r="92" spans="1:36" s="30" customFormat="1" ht="15">
      <c r="A92" s="28">
        <v>80</v>
      </c>
      <c r="B92" s="28"/>
      <c r="C92" s="28"/>
      <c r="D92" s="28"/>
      <c r="E92" s="28"/>
      <c r="F92" s="106"/>
      <c r="G92" s="28"/>
      <c r="H92" s="28"/>
      <c r="I92" s="28"/>
      <c r="J92" s="27"/>
      <c r="K92" s="28"/>
      <c r="L92" s="28"/>
      <c r="M92" s="28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7"/>
      <c r="AA92" s="30">
        <f>SUM(LARGE(AB92:AK92,{1,2,3,4,5,6}))</f>
        <v>0</v>
      </c>
      <c r="AB92" s="30">
        <f t="shared" si="24"/>
        <v>0</v>
      </c>
      <c r="AC92" s="30">
        <f t="shared" si="25"/>
        <v>0</v>
      </c>
      <c r="AD92" s="30">
        <f t="shared" si="26"/>
        <v>0</v>
      </c>
      <c r="AE92" s="30">
        <f t="shared" si="27"/>
        <v>0</v>
      </c>
      <c r="AF92" s="30">
        <f t="shared" si="28"/>
        <v>0</v>
      </c>
      <c r="AG92" s="30">
        <f t="shared" si="29"/>
        <v>0</v>
      </c>
      <c r="AH92" s="30">
        <f t="shared" si="30"/>
        <v>0</v>
      </c>
      <c r="AI92" s="30">
        <f t="shared" si="31"/>
        <v>0</v>
      </c>
      <c r="AJ92" s="30">
        <f t="shared" si="32"/>
        <v>0</v>
      </c>
    </row>
    <row r="93" spans="1:36" s="30" customFormat="1" ht="15">
      <c r="A93" s="28">
        <v>81</v>
      </c>
      <c r="B93" s="28"/>
      <c r="C93" s="28"/>
      <c r="D93" s="28"/>
      <c r="E93" s="28"/>
      <c r="F93" s="106"/>
      <c r="G93" s="28"/>
      <c r="H93" s="28"/>
      <c r="I93" s="28"/>
      <c r="J93" s="27"/>
      <c r="K93" s="28"/>
      <c r="L93" s="28"/>
      <c r="M93" s="28"/>
      <c r="N93" s="2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7"/>
      <c r="AA93" s="30">
        <f>SUM(LARGE(AB93:AK93,{1,2,3,4,5,6}))</f>
        <v>0</v>
      </c>
      <c r="AB93" s="30">
        <f t="shared" si="24"/>
        <v>0</v>
      </c>
      <c r="AC93" s="30">
        <f t="shared" si="25"/>
        <v>0</v>
      </c>
      <c r="AD93" s="30">
        <f t="shared" si="26"/>
        <v>0</v>
      </c>
      <c r="AE93" s="30">
        <f t="shared" si="27"/>
        <v>0</v>
      </c>
      <c r="AF93" s="30">
        <f t="shared" si="28"/>
        <v>0</v>
      </c>
      <c r="AG93" s="30">
        <f t="shared" si="29"/>
        <v>0</v>
      </c>
      <c r="AH93" s="30">
        <f t="shared" si="30"/>
        <v>0</v>
      </c>
      <c r="AI93" s="30">
        <f t="shared" si="31"/>
        <v>0</v>
      </c>
      <c r="AJ93" s="30">
        <f t="shared" si="32"/>
        <v>0</v>
      </c>
    </row>
    <row r="94" spans="1:36" s="30" customFormat="1" ht="15">
      <c r="A94" s="28">
        <v>82</v>
      </c>
      <c r="B94" s="28"/>
      <c r="C94" s="28"/>
      <c r="D94" s="28"/>
      <c r="E94" s="28"/>
      <c r="F94" s="106"/>
      <c r="G94" s="28"/>
      <c r="H94" s="28"/>
      <c r="I94" s="28"/>
      <c r="J94" s="27"/>
      <c r="K94" s="28"/>
      <c r="L94" s="28"/>
      <c r="M94" s="28"/>
      <c r="N94" s="27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7"/>
      <c r="AA94" s="30">
        <f>SUM(LARGE(AB94:AK94,{1,2,3,4,5,6}))</f>
        <v>0</v>
      </c>
      <c r="AB94" s="30">
        <f t="shared" si="24"/>
        <v>0</v>
      </c>
      <c r="AC94" s="30">
        <f t="shared" si="25"/>
        <v>0</v>
      </c>
      <c r="AD94" s="30">
        <f t="shared" si="26"/>
        <v>0</v>
      </c>
      <c r="AE94" s="30">
        <f t="shared" si="27"/>
        <v>0</v>
      </c>
      <c r="AF94" s="30">
        <f t="shared" si="28"/>
        <v>0</v>
      </c>
      <c r="AG94" s="30">
        <f t="shared" si="29"/>
        <v>0</v>
      </c>
      <c r="AH94" s="30">
        <f t="shared" si="30"/>
        <v>0</v>
      </c>
      <c r="AI94" s="30">
        <f t="shared" si="31"/>
        <v>0</v>
      </c>
      <c r="AJ94" s="30">
        <f t="shared" si="32"/>
        <v>0</v>
      </c>
    </row>
    <row r="95" spans="1:36" s="30" customFormat="1" ht="15">
      <c r="A95" s="28">
        <v>83</v>
      </c>
      <c r="B95" s="28"/>
      <c r="C95" s="28"/>
      <c r="D95" s="28"/>
      <c r="E95" s="28"/>
      <c r="F95" s="106"/>
      <c r="G95" s="28"/>
      <c r="H95" s="28"/>
      <c r="I95" s="28"/>
      <c r="J95" s="27"/>
      <c r="K95" s="28"/>
      <c r="L95" s="28"/>
      <c r="M95" s="28"/>
      <c r="N95" s="27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7"/>
      <c r="AA95" s="30">
        <f>SUM(LARGE(AB95:AK95,{1,2,3,4,5,6}))</f>
        <v>0</v>
      </c>
      <c r="AB95" s="30">
        <f t="shared" si="24"/>
        <v>0</v>
      </c>
      <c r="AC95" s="30">
        <f t="shared" si="25"/>
        <v>0</v>
      </c>
      <c r="AD95" s="30">
        <f t="shared" si="26"/>
        <v>0</v>
      </c>
      <c r="AE95" s="30">
        <f t="shared" si="27"/>
        <v>0</v>
      </c>
      <c r="AF95" s="30">
        <f t="shared" si="28"/>
        <v>0</v>
      </c>
      <c r="AG95" s="30">
        <f t="shared" si="29"/>
        <v>0</v>
      </c>
      <c r="AH95" s="30">
        <f t="shared" si="30"/>
        <v>0</v>
      </c>
      <c r="AI95" s="30">
        <f t="shared" si="31"/>
        <v>0</v>
      </c>
      <c r="AJ95" s="30">
        <f t="shared" si="32"/>
        <v>0</v>
      </c>
    </row>
    <row r="96" spans="1:36" s="30" customFormat="1" ht="15">
      <c r="A96" s="28">
        <v>84</v>
      </c>
      <c r="B96" s="28"/>
      <c r="C96" s="28"/>
      <c r="D96" s="28"/>
      <c r="E96" s="28"/>
      <c r="F96" s="106"/>
      <c r="G96" s="28"/>
      <c r="H96" s="28"/>
      <c r="I96" s="28"/>
      <c r="J96" s="2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7"/>
      <c r="AA96" s="30">
        <f>SUM(LARGE(AB96:AK96,{1,2,3,4,5,6}))</f>
        <v>0</v>
      </c>
      <c r="AB96" s="30">
        <f t="shared" si="24"/>
        <v>0</v>
      </c>
      <c r="AC96" s="30">
        <f t="shared" si="25"/>
        <v>0</v>
      </c>
      <c r="AD96" s="30">
        <f t="shared" si="26"/>
        <v>0</v>
      </c>
      <c r="AE96" s="30">
        <f t="shared" si="27"/>
        <v>0</v>
      </c>
      <c r="AF96" s="30">
        <f t="shared" si="28"/>
        <v>0</v>
      </c>
      <c r="AG96" s="30">
        <f t="shared" si="29"/>
        <v>0</v>
      </c>
      <c r="AH96" s="30">
        <f t="shared" si="30"/>
        <v>0</v>
      </c>
      <c r="AI96" s="30">
        <f t="shared" si="31"/>
        <v>0</v>
      </c>
      <c r="AJ96" s="30">
        <f t="shared" si="32"/>
        <v>0</v>
      </c>
    </row>
    <row r="97" spans="1:36" s="30" customFormat="1" ht="15">
      <c r="A97" s="28">
        <v>85</v>
      </c>
      <c r="B97" s="28"/>
      <c r="C97" s="28"/>
      <c r="D97" s="28"/>
      <c r="E97" s="28"/>
      <c r="F97" s="106"/>
      <c r="G97" s="28"/>
      <c r="H97" s="28"/>
      <c r="I97" s="28"/>
      <c r="J97" s="27"/>
      <c r="K97" s="28"/>
      <c r="L97" s="28"/>
      <c r="M97" s="28"/>
      <c r="N97" s="27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7"/>
      <c r="AA97" s="30">
        <f>SUM(LARGE(AB97:AK97,{1,2,3,4,5,6}))</f>
        <v>0</v>
      </c>
      <c r="AB97" s="30">
        <f t="shared" si="24"/>
        <v>0</v>
      </c>
      <c r="AC97" s="30">
        <f t="shared" si="25"/>
        <v>0</v>
      </c>
      <c r="AD97" s="30">
        <f t="shared" si="26"/>
        <v>0</v>
      </c>
      <c r="AE97" s="30">
        <f t="shared" si="27"/>
        <v>0</v>
      </c>
      <c r="AF97" s="30">
        <f t="shared" si="28"/>
        <v>0</v>
      </c>
      <c r="AG97" s="30">
        <f t="shared" si="29"/>
        <v>0</v>
      </c>
      <c r="AH97" s="30">
        <f t="shared" si="30"/>
        <v>0</v>
      </c>
      <c r="AI97" s="30">
        <f t="shared" si="31"/>
        <v>0</v>
      </c>
      <c r="AJ97" s="30">
        <f t="shared" si="32"/>
        <v>0</v>
      </c>
    </row>
    <row r="98" spans="1:36" s="30" customFormat="1" ht="15">
      <c r="A98" s="28">
        <v>86</v>
      </c>
      <c r="B98" s="28"/>
      <c r="C98" s="28"/>
      <c r="D98" s="28"/>
      <c r="E98" s="28"/>
      <c r="F98" s="106"/>
      <c r="G98" s="28"/>
      <c r="H98" s="28"/>
      <c r="I98" s="28"/>
      <c r="J98" s="27"/>
      <c r="K98" s="28"/>
      <c r="L98" s="28"/>
      <c r="M98" s="28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7"/>
      <c r="AA98" s="30">
        <f>SUM(LARGE(AB98:AK98,{1,2,3,4,5,6}))</f>
        <v>0</v>
      </c>
      <c r="AB98" s="30">
        <f t="shared" si="24"/>
        <v>0</v>
      </c>
      <c r="AC98" s="30">
        <f t="shared" si="25"/>
        <v>0</v>
      </c>
      <c r="AD98" s="30">
        <f t="shared" si="26"/>
        <v>0</v>
      </c>
      <c r="AE98" s="30">
        <f t="shared" si="27"/>
        <v>0</v>
      </c>
      <c r="AF98" s="30">
        <f t="shared" si="28"/>
        <v>0</v>
      </c>
      <c r="AG98" s="30">
        <f t="shared" si="29"/>
        <v>0</v>
      </c>
      <c r="AH98" s="30">
        <f t="shared" si="30"/>
        <v>0</v>
      </c>
      <c r="AI98" s="30">
        <f t="shared" si="31"/>
        <v>0</v>
      </c>
      <c r="AJ98" s="30">
        <f t="shared" si="32"/>
        <v>0</v>
      </c>
    </row>
    <row r="99" spans="1:36" s="30" customFormat="1" ht="15">
      <c r="A99" s="28">
        <v>87</v>
      </c>
      <c r="B99" s="25"/>
      <c r="C99" s="25"/>
      <c r="D99" s="28"/>
      <c r="E99" s="25"/>
      <c r="F99" s="106"/>
      <c r="G99" s="28"/>
      <c r="H99" s="28"/>
      <c r="I99" s="28"/>
      <c r="J99" s="27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7"/>
      <c r="AA99" s="30">
        <f>SUM(LARGE(AB99:AK99,{1,2,3,4,5,6}))</f>
        <v>0</v>
      </c>
      <c r="AB99" s="30">
        <f t="shared" si="24"/>
        <v>0</v>
      </c>
      <c r="AC99" s="30">
        <f t="shared" si="25"/>
        <v>0</v>
      </c>
      <c r="AD99" s="30">
        <f t="shared" si="26"/>
        <v>0</v>
      </c>
      <c r="AE99" s="30">
        <f t="shared" si="27"/>
        <v>0</v>
      </c>
      <c r="AF99" s="30">
        <f t="shared" si="28"/>
        <v>0</v>
      </c>
      <c r="AG99" s="30">
        <f t="shared" si="29"/>
        <v>0</v>
      </c>
      <c r="AH99" s="30">
        <f t="shared" si="30"/>
        <v>0</v>
      </c>
      <c r="AI99" s="30">
        <f t="shared" si="31"/>
        <v>0</v>
      </c>
      <c r="AJ99" s="30">
        <f t="shared" si="32"/>
        <v>0</v>
      </c>
    </row>
    <row r="100" spans="1:36" s="30" customFormat="1" ht="15">
      <c r="A100" s="28">
        <v>88</v>
      </c>
      <c r="B100" s="28"/>
      <c r="C100" s="28"/>
      <c r="D100" s="28"/>
      <c r="E100" s="28"/>
      <c r="F100" s="106"/>
      <c r="G100" s="28"/>
      <c r="H100" s="28"/>
      <c r="I100" s="28"/>
      <c r="J100" s="27"/>
      <c r="K100" s="28"/>
      <c r="L100" s="28"/>
      <c r="M100" s="28"/>
      <c r="N100" s="27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7"/>
      <c r="AA100" s="30">
        <f>SUM(LARGE(AB100:AK100,{1,2,3,4,5,6}))</f>
        <v>0</v>
      </c>
      <c r="AB100" s="30">
        <f t="shared" si="24"/>
        <v>0</v>
      </c>
      <c r="AC100" s="30">
        <f t="shared" si="25"/>
        <v>0</v>
      </c>
      <c r="AD100" s="30">
        <f t="shared" si="26"/>
        <v>0</v>
      </c>
      <c r="AE100" s="30">
        <f t="shared" si="27"/>
        <v>0</v>
      </c>
      <c r="AF100" s="30">
        <f t="shared" si="28"/>
        <v>0</v>
      </c>
      <c r="AG100" s="30">
        <f t="shared" si="29"/>
        <v>0</v>
      </c>
      <c r="AH100" s="30">
        <f t="shared" si="30"/>
        <v>0</v>
      </c>
      <c r="AI100" s="30">
        <f t="shared" si="31"/>
        <v>0</v>
      </c>
      <c r="AJ100" s="30">
        <f t="shared" si="32"/>
        <v>0</v>
      </c>
    </row>
    <row r="101" spans="1:36" s="30" customFormat="1" ht="15">
      <c r="A101" s="28">
        <v>89</v>
      </c>
      <c r="B101" s="28"/>
      <c r="C101" s="28"/>
      <c r="D101" s="28"/>
      <c r="E101" s="28"/>
      <c r="F101" s="106"/>
      <c r="G101" s="28"/>
      <c r="H101" s="28"/>
      <c r="I101" s="28"/>
      <c r="J101" s="27"/>
      <c r="K101" s="28"/>
      <c r="L101" s="28"/>
      <c r="M101" s="28"/>
      <c r="N101" s="27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7"/>
      <c r="AA101" s="30">
        <f>SUM(LARGE(AB101:AK101,{1,2,3,4,5,6}))</f>
        <v>0</v>
      </c>
      <c r="AB101" s="30">
        <f t="shared" si="24"/>
        <v>0</v>
      </c>
      <c r="AC101" s="30">
        <f t="shared" si="25"/>
        <v>0</v>
      </c>
      <c r="AD101" s="30">
        <f t="shared" si="26"/>
        <v>0</v>
      </c>
      <c r="AE101" s="30">
        <f t="shared" si="27"/>
        <v>0</v>
      </c>
      <c r="AF101" s="30">
        <f t="shared" si="28"/>
        <v>0</v>
      </c>
      <c r="AG101" s="30">
        <f t="shared" si="29"/>
        <v>0</v>
      </c>
      <c r="AH101" s="30">
        <f t="shared" si="30"/>
        <v>0</v>
      </c>
      <c r="AI101" s="30">
        <f t="shared" si="31"/>
        <v>0</v>
      </c>
      <c r="AJ101" s="30">
        <f t="shared" si="32"/>
        <v>0</v>
      </c>
    </row>
    <row r="102" spans="1:36" s="30" customFormat="1" ht="15">
      <c r="A102" s="28">
        <v>90</v>
      </c>
      <c r="B102" s="28"/>
      <c r="C102" s="28"/>
      <c r="D102" s="28"/>
      <c r="E102" s="28"/>
      <c r="F102" s="106"/>
      <c r="G102" s="28"/>
      <c r="H102" s="28"/>
      <c r="I102" s="28"/>
      <c r="J102" s="27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7"/>
      <c r="AA102" s="30">
        <f>SUM(LARGE(AB102:AK102,{1,2,3,4,5,6}))</f>
        <v>0</v>
      </c>
      <c r="AB102" s="30">
        <f t="shared" si="24"/>
        <v>0</v>
      </c>
      <c r="AC102" s="30">
        <f t="shared" si="25"/>
        <v>0</v>
      </c>
      <c r="AD102" s="30">
        <f t="shared" si="26"/>
        <v>0</v>
      </c>
      <c r="AE102" s="30">
        <f t="shared" si="27"/>
        <v>0</v>
      </c>
      <c r="AF102" s="30">
        <f t="shared" si="28"/>
        <v>0</v>
      </c>
      <c r="AG102" s="30">
        <f t="shared" si="29"/>
        <v>0</v>
      </c>
      <c r="AH102" s="30">
        <f t="shared" si="30"/>
        <v>0</v>
      </c>
      <c r="AI102" s="30">
        <f t="shared" si="31"/>
        <v>0</v>
      </c>
      <c r="AJ102" s="30">
        <f t="shared" si="32"/>
        <v>0</v>
      </c>
    </row>
    <row r="103" spans="1:36" s="30" customFormat="1" ht="15">
      <c r="A103" s="28">
        <v>91</v>
      </c>
      <c r="B103" s="28"/>
      <c r="C103" s="28"/>
      <c r="D103" s="28"/>
      <c r="E103" s="28"/>
      <c r="F103" s="106"/>
      <c r="G103" s="28"/>
      <c r="H103" s="28"/>
      <c r="I103" s="28"/>
      <c r="J103" s="27"/>
      <c r="K103" s="28"/>
      <c r="L103" s="28"/>
      <c r="M103" s="28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7"/>
      <c r="AA103" s="30">
        <f>SUM(LARGE(AB103:AK103,{1,2,3,4,5,6}))</f>
        <v>0</v>
      </c>
      <c r="AB103" s="30">
        <f t="shared" si="24"/>
        <v>0</v>
      </c>
      <c r="AC103" s="30">
        <f t="shared" si="25"/>
        <v>0</v>
      </c>
      <c r="AD103" s="30">
        <f t="shared" si="26"/>
        <v>0</v>
      </c>
      <c r="AE103" s="30">
        <f t="shared" si="27"/>
        <v>0</v>
      </c>
      <c r="AF103" s="30">
        <f t="shared" si="28"/>
        <v>0</v>
      </c>
      <c r="AG103" s="30">
        <f t="shared" si="29"/>
        <v>0</v>
      </c>
      <c r="AH103" s="30">
        <f t="shared" si="30"/>
        <v>0</v>
      </c>
      <c r="AI103" s="30">
        <f t="shared" si="31"/>
        <v>0</v>
      </c>
      <c r="AJ103" s="30">
        <f t="shared" si="32"/>
        <v>0</v>
      </c>
    </row>
    <row r="104" spans="1:36" s="30" customFormat="1" ht="15">
      <c r="A104" s="28">
        <v>92</v>
      </c>
      <c r="B104" s="28"/>
      <c r="C104" s="28"/>
      <c r="D104" s="28"/>
      <c r="E104" s="28"/>
      <c r="F104" s="106"/>
      <c r="G104" s="28"/>
      <c r="H104" s="28"/>
      <c r="I104" s="28"/>
      <c r="J104" s="27"/>
      <c r="K104" s="28"/>
      <c r="L104" s="28"/>
      <c r="M104" s="28"/>
      <c r="N104" s="2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7"/>
      <c r="AA104" s="30">
        <f>SUM(LARGE(AB104:AK104,{1,2,3,4,5,6}))</f>
        <v>0</v>
      </c>
      <c r="AB104" s="30">
        <f t="shared" si="24"/>
        <v>0</v>
      </c>
      <c r="AC104" s="30">
        <f t="shared" si="25"/>
        <v>0</v>
      </c>
      <c r="AD104" s="30">
        <f t="shared" si="26"/>
        <v>0</v>
      </c>
      <c r="AE104" s="30">
        <f t="shared" si="27"/>
        <v>0</v>
      </c>
      <c r="AF104" s="30">
        <f t="shared" si="28"/>
        <v>0</v>
      </c>
      <c r="AG104" s="30">
        <f t="shared" si="29"/>
        <v>0</v>
      </c>
      <c r="AH104" s="30">
        <f t="shared" si="30"/>
        <v>0</v>
      </c>
      <c r="AI104" s="30">
        <f t="shared" si="31"/>
        <v>0</v>
      </c>
      <c r="AJ104" s="30">
        <f t="shared" si="32"/>
        <v>0</v>
      </c>
    </row>
    <row r="105" spans="1:36" s="30" customFormat="1" ht="15">
      <c r="A105" s="28">
        <v>93</v>
      </c>
      <c r="B105" s="28"/>
      <c r="C105" s="28"/>
      <c r="D105" s="28"/>
      <c r="E105" s="28"/>
      <c r="F105" s="106"/>
      <c r="G105" s="28"/>
      <c r="H105" s="28"/>
      <c r="I105" s="28"/>
      <c r="J105" s="27"/>
      <c r="K105" s="28"/>
      <c r="L105" s="28"/>
      <c r="M105" s="28"/>
      <c r="N105" s="2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7"/>
      <c r="AA105" s="30">
        <f>SUM(LARGE(AB105:AK105,{1,2,3,4,5,6}))</f>
        <v>0</v>
      </c>
      <c r="AB105" s="30">
        <f t="shared" si="24"/>
        <v>0</v>
      </c>
      <c r="AC105" s="30">
        <f t="shared" si="25"/>
        <v>0</v>
      </c>
      <c r="AD105" s="30">
        <f t="shared" si="26"/>
        <v>0</v>
      </c>
      <c r="AE105" s="30">
        <f t="shared" si="27"/>
        <v>0</v>
      </c>
      <c r="AF105" s="30">
        <f t="shared" si="28"/>
        <v>0</v>
      </c>
      <c r="AG105" s="30">
        <f t="shared" si="29"/>
        <v>0</v>
      </c>
      <c r="AH105" s="30">
        <f t="shared" si="30"/>
        <v>0</v>
      </c>
      <c r="AI105" s="30">
        <f t="shared" si="31"/>
        <v>0</v>
      </c>
      <c r="AJ105" s="30">
        <f t="shared" si="32"/>
        <v>0</v>
      </c>
    </row>
    <row r="106" spans="1:36" s="30" customFormat="1" ht="15">
      <c r="A106" s="28">
        <v>94</v>
      </c>
      <c r="B106" s="28"/>
      <c r="C106" s="28"/>
      <c r="D106" s="28"/>
      <c r="E106" s="28"/>
      <c r="F106" s="106"/>
      <c r="G106" s="28"/>
      <c r="H106" s="28"/>
      <c r="I106" s="28"/>
      <c r="J106" s="27"/>
      <c r="K106" s="28"/>
      <c r="L106" s="28"/>
      <c r="M106" s="28"/>
      <c r="N106" s="2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7"/>
      <c r="AA106" s="30">
        <f>SUM(LARGE(AB106:AK106,{1,2,3,4,5,6}))</f>
        <v>0</v>
      </c>
      <c r="AB106" s="30">
        <f t="shared" si="24"/>
        <v>0</v>
      </c>
      <c r="AC106" s="30">
        <f t="shared" si="25"/>
        <v>0</v>
      </c>
      <c r="AD106" s="30">
        <f t="shared" si="26"/>
        <v>0</v>
      </c>
      <c r="AE106" s="30">
        <f t="shared" si="27"/>
        <v>0</v>
      </c>
      <c r="AF106" s="30">
        <f t="shared" si="28"/>
        <v>0</v>
      </c>
      <c r="AG106" s="30">
        <f t="shared" si="29"/>
        <v>0</v>
      </c>
      <c r="AH106" s="30">
        <f t="shared" si="30"/>
        <v>0</v>
      </c>
      <c r="AI106" s="30">
        <f t="shared" si="31"/>
        <v>0</v>
      </c>
      <c r="AJ106" s="30">
        <f t="shared" si="32"/>
        <v>0</v>
      </c>
    </row>
    <row r="107" spans="1:36" s="30" customFormat="1" ht="15">
      <c r="A107" s="28">
        <v>95</v>
      </c>
      <c r="B107" s="28"/>
      <c r="C107" s="28"/>
      <c r="D107" s="28"/>
      <c r="E107" s="28"/>
      <c r="F107" s="106"/>
      <c r="G107" s="28"/>
      <c r="H107" s="28"/>
      <c r="I107" s="28"/>
      <c r="J107" s="27"/>
      <c r="K107" s="28"/>
      <c r="L107" s="28"/>
      <c r="M107" s="28"/>
      <c r="N107" s="27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7"/>
      <c r="AA107" s="30">
        <f>SUM(LARGE(AB107:AK107,{1,2,3,4,5,6}))</f>
        <v>0</v>
      </c>
      <c r="AB107" s="30">
        <f t="shared" si="24"/>
        <v>0</v>
      </c>
      <c r="AC107" s="30">
        <f t="shared" si="25"/>
        <v>0</v>
      </c>
      <c r="AD107" s="30">
        <f t="shared" si="26"/>
        <v>0</v>
      </c>
      <c r="AE107" s="30">
        <f t="shared" si="27"/>
        <v>0</v>
      </c>
      <c r="AF107" s="30">
        <f t="shared" si="28"/>
        <v>0</v>
      </c>
      <c r="AG107" s="30">
        <f t="shared" si="29"/>
        <v>0</v>
      </c>
      <c r="AH107" s="30">
        <f t="shared" si="30"/>
        <v>0</v>
      </c>
      <c r="AI107" s="30">
        <f t="shared" si="31"/>
        <v>0</v>
      </c>
      <c r="AJ107" s="30">
        <f t="shared" si="32"/>
        <v>0</v>
      </c>
    </row>
    <row r="108" spans="1:36" s="30" customFormat="1" ht="15">
      <c r="A108" s="28">
        <v>96</v>
      </c>
      <c r="B108" s="28"/>
      <c r="C108" s="28"/>
      <c r="D108" s="28"/>
      <c r="E108" s="28"/>
      <c r="F108" s="106"/>
      <c r="G108" s="28"/>
      <c r="H108" s="28"/>
      <c r="I108" s="28"/>
      <c r="J108" s="27"/>
      <c r="K108" s="28"/>
      <c r="L108" s="28"/>
      <c r="M108" s="28"/>
      <c r="N108" s="2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7"/>
      <c r="AA108" s="30">
        <f>SUM(LARGE(AB108:AK108,{1,2,3,4,5,6}))</f>
        <v>0</v>
      </c>
      <c r="AB108" s="30">
        <f t="shared" si="24"/>
        <v>0</v>
      </c>
      <c r="AC108" s="30">
        <f t="shared" si="25"/>
        <v>0</v>
      </c>
      <c r="AD108" s="30">
        <f t="shared" si="26"/>
        <v>0</v>
      </c>
      <c r="AE108" s="30">
        <f t="shared" si="27"/>
        <v>0</v>
      </c>
      <c r="AF108" s="30">
        <f t="shared" si="28"/>
        <v>0</v>
      </c>
      <c r="AG108" s="30">
        <f t="shared" si="29"/>
        <v>0</v>
      </c>
      <c r="AH108" s="30">
        <f t="shared" si="30"/>
        <v>0</v>
      </c>
      <c r="AI108" s="30">
        <f t="shared" si="31"/>
        <v>0</v>
      </c>
      <c r="AJ108" s="30">
        <f t="shared" si="32"/>
        <v>0</v>
      </c>
    </row>
    <row r="109" spans="1:36" s="30" customFormat="1" ht="15">
      <c r="A109" s="28">
        <v>97</v>
      </c>
      <c r="B109" s="28"/>
      <c r="C109" s="28"/>
      <c r="D109" s="28"/>
      <c r="E109" s="28"/>
      <c r="F109" s="106"/>
      <c r="G109" s="28"/>
      <c r="H109" s="28"/>
      <c r="I109" s="28"/>
      <c r="J109" s="27"/>
      <c r="K109" s="28"/>
      <c r="L109" s="28"/>
      <c r="M109" s="28"/>
      <c r="N109" s="2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7"/>
      <c r="AA109" s="30">
        <f>SUM(LARGE(AB109:AK109,{1,2,3,4,5,6}))</f>
        <v>0</v>
      </c>
      <c r="AB109" s="30">
        <f t="shared" si="24"/>
        <v>0</v>
      </c>
      <c r="AC109" s="30">
        <f t="shared" si="25"/>
        <v>0</v>
      </c>
      <c r="AD109" s="30">
        <f t="shared" si="26"/>
        <v>0</v>
      </c>
      <c r="AE109" s="30">
        <f t="shared" si="27"/>
        <v>0</v>
      </c>
      <c r="AF109" s="30">
        <f t="shared" si="28"/>
        <v>0</v>
      </c>
      <c r="AG109" s="30">
        <f t="shared" si="29"/>
        <v>0</v>
      </c>
      <c r="AH109" s="30">
        <f t="shared" si="30"/>
        <v>0</v>
      </c>
      <c r="AI109" s="30">
        <f t="shared" si="31"/>
        <v>0</v>
      </c>
      <c r="AJ109" s="30">
        <f t="shared" si="32"/>
        <v>0</v>
      </c>
    </row>
    <row r="110" spans="1:36" s="30" customFormat="1" ht="15">
      <c r="A110" s="28">
        <v>98</v>
      </c>
      <c r="B110" s="28"/>
      <c r="C110" s="28"/>
      <c r="D110" s="28"/>
      <c r="E110" s="28"/>
      <c r="F110" s="106"/>
      <c r="G110" s="28"/>
      <c r="H110" s="28"/>
      <c r="I110" s="28"/>
      <c r="J110" s="27"/>
      <c r="K110" s="28"/>
      <c r="L110" s="28"/>
      <c r="M110" s="28"/>
      <c r="N110" s="2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7"/>
      <c r="AA110" s="30">
        <f>SUM(LARGE(AB110:AK110,{1,2,3,4,5,6}))</f>
        <v>0</v>
      </c>
      <c r="AB110" s="30">
        <f aca="true" t="shared" si="33" ref="AB110:AB134">+IF(COUNT($K110:$S110)&gt;0,LARGE($K110:$S110,1),0)</f>
        <v>0</v>
      </c>
      <c r="AC110" s="30">
        <f aca="true" t="shared" si="34" ref="AC110:AC134">+IF(COUNT($K110:$S110)&gt;1,LARGE($K110:$S110,2),0)</f>
        <v>0</v>
      </c>
      <c r="AD110" s="30">
        <f aca="true" t="shared" si="35" ref="AD110:AD134">+IF(COUNT($K110:$S110)&gt;2,LARGE($K110:$S110,3),0)</f>
        <v>0</v>
      </c>
      <c r="AE110" s="30">
        <f aca="true" t="shared" si="36" ref="AE110:AE134">+IF(COUNT($T110:$Y110)&gt;0,LARGE($T110:$Y110,1),0)</f>
        <v>0</v>
      </c>
      <c r="AF110" s="30">
        <f aca="true" t="shared" si="37" ref="AF110:AF134">+IF(COUNT($T110:$Y110)&gt;1,LARGE($T110:$Y110,2),0)</f>
        <v>0</v>
      </c>
      <c r="AG110" s="30">
        <f aca="true" t="shared" si="38" ref="AG110:AG134">+IF(COUNT($T110:$Y110)&gt;2,LARGE($T110:$Y110,3),0)</f>
        <v>0</v>
      </c>
      <c r="AH110" s="30">
        <f aca="true" t="shared" si="39" ref="AH110:AH134">+IF(COUNT($T110:$Y110)&gt;3,LARGE($T110:$Y110,4),0)</f>
        <v>0</v>
      </c>
      <c r="AI110" s="30">
        <f aca="true" t="shared" si="40" ref="AI110:AI134">+IF(COUNT($T110:$Y110)&gt;4,LARGE($T110:$Y110,5),0)</f>
        <v>0</v>
      </c>
      <c r="AJ110" s="30">
        <f aca="true" t="shared" si="41" ref="AJ110:AJ135">+IF(COUNT($T110:$Y110)&gt;5,LARGE($T110:$Y110,6),0)</f>
        <v>0</v>
      </c>
    </row>
    <row r="111" spans="1:36" s="30" customFormat="1" ht="15">
      <c r="A111" s="28">
        <v>99</v>
      </c>
      <c r="B111" s="28"/>
      <c r="C111" s="28"/>
      <c r="D111" s="28"/>
      <c r="E111" s="28"/>
      <c r="F111" s="106"/>
      <c r="G111" s="28"/>
      <c r="H111" s="28"/>
      <c r="I111" s="28"/>
      <c r="J111" s="27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7"/>
      <c r="AA111" s="30">
        <f>SUM(LARGE(AB111:AK111,{1,2,3,4,5,6}))</f>
        <v>0</v>
      </c>
      <c r="AB111" s="30">
        <f t="shared" si="33"/>
        <v>0</v>
      </c>
      <c r="AC111" s="30">
        <f t="shared" si="34"/>
        <v>0</v>
      </c>
      <c r="AD111" s="30">
        <f t="shared" si="35"/>
        <v>0</v>
      </c>
      <c r="AE111" s="30">
        <f t="shared" si="36"/>
        <v>0</v>
      </c>
      <c r="AF111" s="30">
        <f t="shared" si="37"/>
        <v>0</v>
      </c>
      <c r="AG111" s="30">
        <f t="shared" si="38"/>
        <v>0</v>
      </c>
      <c r="AH111" s="30">
        <f t="shared" si="39"/>
        <v>0</v>
      </c>
      <c r="AI111" s="30">
        <f t="shared" si="40"/>
        <v>0</v>
      </c>
      <c r="AJ111" s="30">
        <f t="shared" si="41"/>
        <v>0</v>
      </c>
    </row>
    <row r="112" spans="1:36" s="30" customFormat="1" ht="15">
      <c r="A112" s="28">
        <v>100</v>
      </c>
      <c r="B112" s="28"/>
      <c r="C112" s="28"/>
      <c r="D112" s="28"/>
      <c r="E112" s="28"/>
      <c r="F112" s="106"/>
      <c r="G112" s="28"/>
      <c r="H112" s="28"/>
      <c r="I112" s="28"/>
      <c r="J112" s="27"/>
      <c r="K112" s="28"/>
      <c r="L112" s="28"/>
      <c r="M112" s="28"/>
      <c r="N112" s="2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7"/>
      <c r="AA112" s="30">
        <f>SUM(LARGE(AB112:AK112,{1,2,3,4,5,6}))</f>
        <v>0</v>
      </c>
      <c r="AB112" s="30">
        <f t="shared" si="33"/>
        <v>0</v>
      </c>
      <c r="AC112" s="30">
        <f t="shared" si="34"/>
        <v>0</v>
      </c>
      <c r="AD112" s="30">
        <f t="shared" si="35"/>
        <v>0</v>
      </c>
      <c r="AE112" s="30">
        <f t="shared" si="36"/>
        <v>0</v>
      </c>
      <c r="AF112" s="30">
        <f t="shared" si="37"/>
        <v>0</v>
      </c>
      <c r="AG112" s="30">
        <f t="shared" si="38"/>
        <v>0</v>
      </c>
      <c r="AH112" s="30">
        <f t="shared" si="39"/>
        <v>0</v>
      </c>
      <c r="AI112" s="30">
        <f t="shared" si="40"/>
        <v>0</v>
      </c>
      <c r="AJ112" s="30">
        <f t="shared" si="41"/>
        <v>0</v>
      </c>
    </row>
    <row r="113" spans="1:36" s="30" customFormat="1" ht="15">
      <c r="A113" s="28">
        <v>101</v>
      </c>
      <c r="B113" s="25"/>
      <c r="C113" s="25"/>
      <c r="D113" s="28"/>
      <c r="E113" s="25"/>
      <c r="F113" s="106"/>
      <c r="G113" s="28"/>
      <c r="H113" s="28"/>
      <c r="I113" s="28"/>
      <c r="J113" s="27"/>
      <c r="K113" s="28"/>
      <c r="L113" s="28"/>
      <c r="M113" s="28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7"/>
      <c r="AA113" s="30">
        <f>SUM(LARGE(AB113:AK113,{1,2,3,4,5,6}))</f>
        <v>0</v>
      </c>
      <c r="AB113" s="30">
        <f t="shared" si="33"/>
        <v>0</v>
      </c>
      <c r="AC113" s="30">
        <f t="shared" si="34"/>
        <v>0</v>
      </c>
      <c r="AD113" s="30">
        <f t="shared" si="35"/>
        <v>0</v>
      </c>
      <c r="AE113" s="30">
        <f t="shared" si="36"/>
        <v>0</v>
      </c>
      <c r="AF113" s="30">
        <f t="shared" si="37"/>
        <v>0</v>
      </c>
      <c r="AG113" s="30">
        <f t="shared" si="38"/>
        <v>0</v>
      </c>
      <c r="AH113" s="30">
        <f t="shared" si="39"/>
        <v>0</v>
      </c>
      <c r="AI113" s="30">
        <f t="shared" si="40"/>
        <v>0</v>
      </c>
      <c r="AJ113" s="30">
        <f t="shared" si="41"/>
        <v>0</v>
      </c>
    </row>
    <row r="114" spans="1:36" s="30" customFormat="1" ht="15">
      <c r="A114" s="28">
        <v>102</v>
      </c>
      <c r="B114" s="28"/>
      <c r="C114" s="28"/>
      <c r="D114" s="28"/>
      <c r="E114" s="28"/>
      <c r="F114" s="106"/>
      <c r="G114" s="28"/>
      <c r="H114" s="28"/>
      <c r="I114" s="28"/>
      <c r="J114" s="27"/>
      <c r="K114" s="28"/>
      <c r="L114" s="28"/>
      <c r="M114" s="28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7"/>
      <c r="AA114" s="30">
        <f>SUM(LARGE(AB114:AK114,{1,2,3,4,5,6}))</f>
        <v>0</v>
      </c>
      <c r="AB114" s="30">
        <f t="shared" si="33"/>
        <v>0</v>
      </c>
      <c r="AC114" s="30">
        <f t="shared" si="34"/>
        <v>0</v>
      </c>
      <c r="AD114" s="30">
        <f t="shared" si="35"/>
        <v>0</v>
      </c>
      <c r="AE114" s="30">
        <f t="shared" si="36"/>
        <v>0</v>
      </c>
      <c r="AF114" s="30">
        <f t="shared" si="37"/>
        <v>0</v>
      </c>
      <c r="AG114" s="30">
        <f t="shared" si="38"/>
        <v>0</v>
      </c>
      <c r="AH114" s="30">
        <f t="shared" si="39"/>
        <v>0</v>
      </c>
      <c r="AI114" s="30">
        <f t="shared" si="40"/>
        <v>0</v>
      </c>
      <c r="AJ114" s="30">
        <f t="shared" si="41"/>
        <v>0</v>
      </c>
    </row>
    <row r="115" spans="1:36" s="30" customFormat="1" ht="15">
      <c r="A115" s="28">
        <v>103</v>
      </c>
      <c r="B115" s="28"/>
      <c r="C115" s="28"/>
      <c r="D115" s="28"/>
      <c r="E115" s="28"/>
      <c r="F115" s="106"/>
      <c r="G115" s="28"/>
      <c r="H115" s="28"/>
      <c r="I115" s="28"/>
      <c r="J115" s="27"/>
      <c r="K115" s="28"/>
      <c r="L115" s="28"/>
      <c r="M115" s="28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7"/>
      <c r="AA115" s="30">
        <f>SUM(LARGE(AB115:AK115,{1,2,3,4,5,6}))</f>
        <v>0</v>
      </c>
      <c r="AB115" s="30">
        <f t="shared" si="33"/>
        <v>0</v>
      </c>
      <c r="AC115" s="30">
        <f t="shared" si="34"/>
        <v>0</v>
      </c>
      <c r="AD115" s="30">
        <f t="shared" si="35"/>
        <v>0</v>
      </c>
      <c r="AE115" s="30">
        <f t="shared" si="36"/>
        <v>0</v>
      </c>
      <c r="AF115" s="30">
        <f t="shared" si="37"/>
        <v>0</v>
      </c>
      <c r="AG115" s="30">
        <f t="shared" si="38"/>
        <v>0</v>
      </c>
      <c r="AH115" s="30">
        <f t="shared" si="39"/>
        <v>0</v>
      </c>
      <c r="AI115" s="30">
        <f t="shared" si="40"/>
        <v>0</v>
      </c>
      <c r="AJ115" s="30">
        <f t="shared" si="41"/>
        <v>0</v>
      </c>
    </row>
    <row r="116" spans="1:36" s="30" customFormat="1" ht="15">
      <c r="A116" s="28">
        <v>104</v>
      </c>
      <c r="B116" s="28"/>
      <c r="C116" s="28"/>
      <c r="D116" s="28"/>
      <c r="E116" s="28"/>
      <c r="F116" s="106"/>
      <c r="G116" s="28"/>
      <c r="H116" s="28"/>
      <c r="I116" s="28"/>
      <c r="J116" s="27"/>
      <c r="K116" s="28"/>
      <c r="L116" s="28"/>
      <c r="M116" s="28"/>
      <c r="N116" s="27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7"/>
      <c r="AA116" s="30">
        <f>SUM(LARGE(AB116:AK116,{1,2,3,4,5,6}))</f>
        <v>0</v>
      </c>
      <c r="AB116" s="30">
        <f t="shared" si="33"/>
        <v>0</v>
      </c>
      <c r="AC116" s="30">
        <f t="shared" si="34"/>
        <v>0</v>
      </c>
      <c r="AD116" s="30">
        <f t="shared" si="35"/>
        <v>0</v>
      </c>
      <c r="AE116" s="30">
        <f t="shared" si="36"/>
        <v>0</v>
      </c>
      <c r="AF116" s="30">
        <f t="shared" si="37"/>
        <v>0</v>
      </c>
      <c r="AG116" s="30">
        <f t="shared" si="38"/>
        <v>0</v>
      </c>
      <c r="AH116" s="30">
        <f t="shared" si="39"/>
        <v>0</v>
      </c>
      <c r="AI116" s="30">
        <f t="shared" si="40"/>
        <v>0</v>
      </c>
      <c r="AJ116" s="30">
        <f t="shared" si="41"/>
        <v>0</v>
      </c>
    </row>
    <row r="117" spans="1:36" s="30" customFormat="1" ht="15">
      <c r="A117" s="28">
        <v>105</v>
      </c>
      <c r="B117" s="28"/>
      <c r="C117" s="28"/>
      <c r="D117" s="28"/>
      <c r="E117" s="28"/>
      <c r="F117" s="106"/>
      <c r="G117" s="28"/>
      <c r="H117" s="28"/>
      <c r="I117" s="28"/>
      <c r="J117" s="27"/>
      <c r="K117" s="28"/>
      <c r="L117" s="28"/>
      <c r="M117" s="28"/>
      <c r="N117" s="27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7"/>
      <c r="AA117" s="30">
        <f>SUM(LARGE(AB117:AK117,{1,2,3,4,5,6}))</f>
        <v>0</v>
      </c>
      <c r="AB117" s="30">
        <f t="shared" si="33"/>
        <v>0</v>
      </c>
      <c r="AC117" s="30">
        <f t="shared" si="34"/>
        <v>0</v>
      </c>
      <c r="AD117" s="30">
        <f t="shared" si="35"/>
        <v>0</v>
      </c>
      <c r="AE117" s="30">
        <f t="shared" si="36"/>
        <v>0</v>
      </c>
      <c r="AF117" s="30">
        <f t="shared" si="37"/>
        <v>0</v>
      </c>
      <c r="AG117" s="30">
        <f t="shared" si="38"/>
        <v>0</v>
      </c>
      <c r="AH117" s="30">
        <f t="shared" si="39"/>
        <v>0</v>
      </c>
      <c r="AI117" s="30">
        <f t="shared" si="40"/>
        <v>0</v>
      </c>
      <c r="AJ117" s="30">
        <f t="shared" si="41"/>
        <v>0</v>
      </c>
    </row>
    <row r="118" spans="1:36" s="30" customFormat="1" ht="15">
      <c r="A118" s="28">
        <v>106</v>
      </c>
      <c r="B118" s="28"/>
      <c r="C118" s="28"/>
      <c r="D118" s="28"/>
      <c r="E118" s="28"/>
      <c r="F118" s="106"/>
      <c r="G118" s="28"/>
      <c r="H118" s="28"/>
      <c r="I118" s="28"/>
      <c r="J118" s="27"/>
      <c r="K118" s="28"/>
      <c r="L118" s="28"/>
      <c r="M118" s="28"/>
      <c r="N118" s="27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7"/>
      <c r="AA118" s="30">
        <f>SUM(LARGE(AB118:AK118,{1,2,3,4,5,6}))</f>
        <v>0</v>
      </c>
      <c r="AB118" s="30">
        <f t="shared" si="33"/>
        <v>0</v>
      </c>
      <c r="AC118" s="30">
        <f t="shared" si="34"/>
        <v>0</v>
      </c>
      <c r="AD118" s="30">
        <f t="shared" si="35"/>
        <v>0</v>
      </c>
      <c r="AE118" s="30">
        <f t="shared" si="36"/>
        <v>0</v>
      </c>
      <c r="AF118" s="30">
        <f t="shared" si="37"/>
        <v>0</v>
      </c>
      <c r="AG118" s="30">
        <f t="shared" si="38"/>
        <v>0</v>
      </c>
      <c r="AH118" s="30">
        <f t="shared" si="39"/>
        <v>0</v>
      </c>
      <c r="AI118" s="30">
        <f t="shared" si="40"/>
        <v>0</v>
      </c>
      <c r="AJ118" s="30">
        <f t="shared" si="41"/>
        <v>0</v>
      </c>
    </row>
    <row r="119" spans="1:36" s="30" customFormat="1" ht="15">
      <c r="A119" s="28">
        <v>107</v>
      </c>
      <c r="B119" s="28"/>
      <c r="C119" s="28"/>
      <c r="D119" s="28"/>
      <c r="E119" s="28"/>
      <c r="F119" s="106"/>
      <c r="G119" s="28"/>
      <c r="H119" s="28"/>
      <c r="I119" s="28"/>
      <c r="J119" s="27"/>
      <c r="K119" s="28"/>
      <c r="L119" s="28"/>
      <c r="M119" s="28"/>
      <c r="N119" s="27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7"/>
      <c r="AA119" s="30">
        <f>SUM(LARGE(AB119:AK119,{1,2,3,4,5,6}))</f>
        <v>0</v>
      </c>
      <c r="AB119" s="30">
        <f t="shared" si="33"/>
        <v>0</v>
      </c>
      <c r="AC119" s="30">
        <f t="shared" si="34"/>
        <v>0</v>
      </c>
      <c r="AD119" s="30">
        <f t="shared" si="35"/>
        <v>0</v>
      </c>
      <c r="AE119" s="30">
        <f t="shared" si="36"/>
        <v>0</v>
      </c>
      <c r="AF119" s="30">
        <f t="shared" si="37"/>
        <v>0</v>
      </c>
      <c r="AG119" s="30">
        <f t="shared" si="38"/>
        <v>0</v>
      </c>
      <c r="AH119" s="30">
        <f t="shared" si="39"/>
        <v>0</v>
      </c>
      <c r="AI119" s="30">
        <f t="shared" si="40"/>
        <v>0</v>
      </c>
      <c r="AJ119" s="30">
        <f t="shared" si="41"/>
        <v>0</v>
      </c>
    </row>
    <row r="120" spans="1:36" s="30" customFormat="1" ht="15">
      <c r="A120" s="28">
        <v>108</v>
      </c>
      <c r="B120" s="28"/>
      <c r="C120" s="28"/>
      <c r="D120" s="28"/>
      <c r="E120" s="28"/>
      <c r="F120" s="106"/>
      <c r="G120" s="28"/>
      <c r="H120" s="28"/>
      <c r="I120" s="28"/>
      <c r="J120" s="27"/>
      <c r="K120" s="28"/>
      <c r="L120" s="28"/>
      <c r="M120" s="28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7"/>
      <c r="AA120" s="30">
        <f>SUM(LARGE(AB120:AK120,{1,2,3,4,5,6}))</f>
        <v>0</v>
      </c>
      <c r="AB120" s="30">
        <f t="shared" si="33"/>
        <v>0</v>
      </c>
      <c r="AC120" s="30">
        <f t="shared" si="34"/>
        <v>0</v>
      </c>
      <c r="AD120" s="30">
        <f t="shared" si="35"/>
        <v>0</v>
      </c>
      <c r="AE120" s="30">
        <f t="shared" si="36"/>
        <v>0</v>
      </c>
      <c r="AF120" s="30">
        <f t="shared" si="37"/>
        <v>0</v>
      </c>
      <c r="AG120" s="30">
        <f t="shared" si="38"/>
        <v>0</v>
      </c>
      <c r="AH120" s="30">
        <f t="shared" si="39"/>
        <v>0</v>
      </c>
      <c r="AI120" s="30">
        <f t="shared" si="40"/>
        <v>0</v>
      </c>
      <c r="AJ120" s="30">
        <f t="shared" si="41"/>
        <v>0</v>
      </c>
    </row>
    <row r="121" spans="1:36" s="30" customFormat="1" ht="15">
      <c r="A121" s="28">
        <v>109</v>
      </c>
      <c r="B121" s="28"/>
      <c r="C121" s="28"/>
      <c r="D121" s="28"/>
      <c r="E121" s="28"/>
      <c r="F121" s="106"/>
      <c r="G121" s="28"/>
      <c r="H121" s="28"/>
      <c r="I121" s="28"/>
      <c r="J121" s="27"/>
      <c r="K121" s="28"/>
      <c r="L121" s="28"/>
      <c r="M121" s="28"/>
      <c r="N121" s="2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7"/>
      <c r="AA121" s="30">
        <f>SUM(LARGE(AB121:AK121,{1,2,3,4,5,6}))</f>
        <v>0</v>
      </c>
      <c r="AB121" s="30">
        <f t="shared" si="33"/>
        <v>0</v>
      </c>
      <c r="AC121" s="30">
        <f t="shared" si="34"/>
        <v>0</v>
      </c>
      <c r="AD121" s="30">
        <f t="shared" si="35"/>
        <v>0</v>
      </c>
      <c r="AE121" s="30">
        <f t="shared" si="36"/>
        <v>0</v>
      </c>
      <c r="AF121" s="30">
        <f t="shared" si="37"/>
        <v>0</v>
      </c>
      <c r="AG121" s="30">
        <f t="shared" si="38"/>
        <v>0</v>
      </c>
      <c r="AH121" s="30">
        <f t="shared" si="39"/>
        <v>0</v>
      </c>
      <c r="AI121" s="30">
        <f t="shared" si="40"/>
        <v>0</v>
      </c>
      <c r="AJ121" s="30">
        <f t="shared" si="41"/>
        <v>0</v>
      </c>
    </row>
    <row r="122" spans="1:36" s="30" customFormat="1" ht="15">
      <c r="A122" s="28">
        <v>110</v>
      </c>
      <c r="B122" s="28"/>
      <c r="C122" s="28"/>
      <c r="D122" s="28"/>
      <c r="E122" s="28"/>
      <c r="F122" s="106"/>
      <c r="G122" s="28"/>
      <c r="H122" s="28"/>
      <c r="I122" s="28"/>
      <c r="J122" s="27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7"/>
      <c r="AA122" s="30">
        <f>SUM(LARGE(AB122:AK122,{1,2,3,4,5,6}))</f>
        <v>0</v>
      </c>
      <c r="AB122" s="30">
        <f t="shared" si="33"/>
        <v>0</v>
      </c>
      <c r="AC122" s="30">
        <f t="shared" si="34"/>
        <v>0</v>
      </c>
      <c r="AD122" s="30">
        <f t="shared" si="35"/>
        <v>0</v>
      </c>
      <c r="AE122" s="30">
        <f t="shared" si="36"/>
        <v>0</v>
      </c>
      <c r="AF122" s="30">
        <f t="shared" si="37"/>
        <v>0</v>
      </c>
      <c r="AG122" s="30">
        <f t="shared" si="38"/>
        <v>0</v>
      </c>
      <c r="AH122" s="30">
        <f t="shared" si="39"/>
        <v>0</v>
      </c>
      <c r="AI122" s="30">
        <f t="shared" si="40"/>
        <v>0</v>
      </c>
      <c r="AJ122" s="30">
        <f t="shared" si="41"/>
        <v>0</v>
      </c>
    </row>
    <row r="123" spans="1:36" s="30" customFormat="1" ht="15">
      <c r="A123" s="28">
        <v>111</v>
      </c>
      <c r="B123" s="28"/>
      <c r="C123" s="28"/>
      <c r="D123" s="28"/>
      <c r="E123" s="28"/>
      <c r="F123" s="106"/>
      <c r="G123" s="28"/>
      <c r="H123" s="28"/>
      <c r="I123" s="28"/>
      <c r="J123" s="27"/>
      <c r="K123" s="28"/>
      <c r="L123" s="28"/>
      <c r="M123" s="28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7"/>
      <c r="AA123" s="30">
        <f>SUM(LARGE(AB123:AK123,{1,2,3,4,5,6}))</f>
        <v>0</v>
      </c>
      <c r="AB123" s="30">
        <f t="shared" si="33"/>
        <v>0</v>
      </c>
      <c r="AC123" s="30">
        <f t="shared" si="34"/>
        <v>0</v>
      </c>
      <c r="AD123" s="30">
        <f t="shared" si="35"/>
        <v>0</v>
      </c>
      <c r="AE123" s="30">
        <f t="shared" si="36"/>
        <v>0</v>
      </c>
      <c r="AF123" s="30">
        <f t="shared" si="37"/>
        <v>0</v>
      </c>
      <c r="AG123" s="30">
        <f t="shared" si="38"/>
        <v>0</v>
      </c>
      <c r="AH123" s="30">
        <f t="shared" si="39"/>
        <v>0</v>
      </c>
      <c r="AI123" s="30">
        <f t="shared" si="40"/>
        <v>0</v>
      </c>
      <c r="AJ123" s="30">
        <f t="shared" si="41"/>
        <v>0</v>
      </c>
    </row>
    <row r="124" spans="1:36" s="30" customFormat="1" ht="15">
      <c r="A124" s="28">
        <v>112</v>
      </c>
      <c r="B124" s="28"/>
      <c r="C124" s="28"/>
      <c r="D124" s="28"/>
      <c r="E124" s="28"/>
      <c r="F124" s="106"/>
      <c r="G124" s="28"/>
      <c r="H124" s="28"/>
      <c r="I124" s="28"/>
      <c r="J124" s="27"/>
      <c r="K124" s="28"/>
      <c r="L124" s="28"/>
      <c r="M124" s="28"/>
      <c r="N124" s="27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7"/>
      <c r="AA124" s="30">
        <f>SUM(LARGE(AB124:AK124,{1,2,3,4,5,6}))</f>
        <v>0</v>
      </c>
      <c r="AB124" s="30">
        <f t="shared" si="33"/>
        <v>0</v>
      </c>
      <c r="AC124" s="30">
        <f t="shared" si="34"/>
        <v>0</v>
      </c>
      <c r="AD124" s="30">
        <f t="shared" si="35"/>
        <v>0</v>
      </c>
      <c r="AE124" s="30">
        <f t="shared" si="36"/>
        <v>0</v>
      </c>
      <c r="AF124" s="30">
        <f t="shared" si="37"/>
        <v>0</v>
      </c>
      <c r="AG124" s="30">
        <f t="shared" si="38"/>
        <v>0</v>
      </c>
      <c r="AH124" s="30">
        <f t="shared" si="39"/>
        <v>0</v>
      </c>
      <c r="AI124" s="30">
        <f t="shared" si="40"/>
        <v>0</v>
      </c>
      <c r="AJ124" s="30">
        <f t="shared" si="41"/>
        <v>0</v>
      </c>
    </row>
    <row r="125" spans="1:36" s="30" customFormat="1" ht="15">
      <c r="A125" s="28">
        <v>113</v>
      </c>
      <c r="B125" s="28"/>
      <c r="C125" s="28"/>
      <c r="D125" s="28"/>
      <c r="E125" s="28"/>
      <c r="F125" s="106"/>
      <c r="G125" s="28"/>
      <c r="H125" s="28"/>
      <c r="I125" s="28"/>
      <c r="J125" s="27"/>
      <c r="K125" s="28"/>
      <c r="L125" s="28"/>
      <c r="M125" s="28"/>
      <c r="N125" s="27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7"/>
      <c r="AA125" s="30">
        <f>SUM(LARGE(AB125:AK125,{1,2,3,4,5,6}))</f>
        <v>0</v>
      </c>
      <c r="AB125" s="30">
        <f t="shared" si="33"/>
        <v>0</v>
      </c>
      <c r="AC125" s="30">
        <f t="shared" si="34"/>
        <v>0</v>
      </c>
      <c r="AD125" s="30">
        <f t="shared" si="35"/>
        <v>0</v>
      </c>
      <c r="AE125" s="30">
        <f t="shared" si="36"/>
        <v>0</v>
      </c>
      <c r="AF125" s="30">
        <f t="shared" si="37"/>
        <v>0</v>
      </c>
      <c r="AG125" s="30">
        <f t="shared" si="38"/>
        <v>0</v>
      </c>
      <c r="AH125" s="30">
        <f t="shared" si="39"/>
        <v>0</v>
      </c>
      <c r="AI125" s="30">
        <f t="shared" si="40"/>
        <v>0</v>
      </c>
      <c r="AJ125" s="30">
        <f t="shared" si="41"/>
        <v>0</v>
      </c>
    </row>
    <row r="126" spans="1:36" s="30" customFormat="1" ht="15">
      <c r="A126" s="28">
        <v>114</v>
      </c>
      <c r="B126" s="28"/>
      <c r="C126" s="28"/>
      <c r="D126" s="28"/>
      <c r="E126" s="28"/>
      <c r="F126" s="106"/>
      <c r="G126" s="28"/>
      <c r="H126" s="28"/>
      <c r="I126" s="28"/>
      <c r="J126" s="27"/>
      <c r="K126" s="28"/>
      <c r="L126" s="28"/>
      <c r="M126" s="28"/>
      <c r="N126" s="27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7"/>
      <c r="AA126" s="30">
        <f>SUM(LARGE(AB126:AK126,{1,2,3,4,5,6}))</f>
        <v>0</v>
      </c>
      <c r="AB126" s="30">
        <f t="shared" si="33"/>
        <v>0</v>
      </c>
      <c r="AC126" s="30">
        <f t="shared" si="34"/>
        <v>0</v>
      </c>
      <c r="AD126" s="30">
        <f t="shared" si="35"/>
        <v>0</v>
      </c>
      <c r="AE126" s="30">
        <f t="shared" si="36"/>
        <v>0</v>
      </c>
      <c r="AF126" s="30">
        <f t="shared" si="37"/>
        <v>0</v>
      </c>
      <c r="AG126" s="30">
        <f t="shared" si="38"/>
        <v>0</v>
      </c>
      <c r="AH126" s="30">
        <f t="shared" si="39"/>
        <v>0</v>
      </c>
      <c r="AI126" s="30">
        <f t="shared" si="40"/>
        <v>0</v>
      </c>
      <c r="AJ126" s="30">
        <f t="shared" si="41"/>
        <v>0</v>
      </c>
    </row>
    <row r="127" spans="1:36" s="30" customFormat="1" ht="15">
      <c r="A127" s="28">
        <v>115</v>
      </c>
      <c r="B127" s="28"/>
      <c r="C127" s="28"/>
      <c r="D127" s="28"/>
      <c r="E127" s="28"/>
      <c r="F127" s="106"/>
      <c r="G127" s="28"/>
      <c r="H127" s="28"/>
      <c r="I127" s="28"/>
      <c r="J127" s="27"/>
      <c r="K127" s="28"/>
      <c r="L127" s="28"/>
      <c r="M127" s="28"/>
      <c r="N127" s="27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7"/>
      <c r="AA127" s="30">
        <f>SUM(LARGE(AB127:AK127,{1,2,3,4,5,6}))</f>
        <v>0</v>
      </c>
      <c r="AB127" s="30">
        <f t="shared" si="33"/>
        <v>0</v>
      </c>
      <c r="AC127" s="30">
        <f t="shared" si="34"/>
        <v>0</v>
      </c>
      <c r="AD127" s="30">
        <f t="shared" si="35"/>
        <v>0</v>
      </c>
      <c r="AE127" s="30">
        <f t="shared" si="36"/>
        <v>0</v>
      </c>
      <c r="AF127" s="30">
        <f t="shared" si="37"/>
        <v>0</v>
      </c>
      <c r="AG127" s="30">
        <f t="shared" si="38"/>
        <v>0</v>
      </c>
      <c r="AH127" s="30">
        <f t="shared" si="39"/>
        <v>0</v>
      </c>
      <c r="AI127" s="30">
        <f t="shared" si="40"/>
        <v>0</v>
      </c>
      <c r="AJ127" s="30">
        <f t="shared" si="41"/>
        <v>0</v>
      </c>
    </row>
    <row r="128" spans="1:36" s="30" customFormat="1" ht="15">
      <c r="A128" s="28">
        <v>116</v>
      </c>
      <c r="B128" s="28"/>
      <c r="C128" s="28"/>
      <c r="D128" s="28"/>
      <c r="E128" s="28"/>
      <c r="F128" s="106"/>
      <c r="G128" s="28"/>
      <c r="H128" s="28"/>
      <c r="I128" s="28"/>
      <c r="J128" s="27"/>
      <c r="K128" s="28"/>
      <c r="L128" s="28"/>
      <c r="M128" s="28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7"/>
      <c r="AA128" s="30">
        <f>SUM(LARGE(AB128:AK128,{1,2,3,4,5,6}))</f>
        <v>0</v>
      </c>
      <c r="AB128" s="30">
        <f t="shared" si="33"/>
        <v>0</v>
      </c>
      <c r="AC128" s="30">
        <f t="shared" si="34"/>
        <v>0</v>
      </c>
      <c r="AD128" s="30">
        <f t="shared" si="35"/>
        <v>0</v>
      </c>
      <c r="AE128" s="30">
        <f t="shared" si="36"/>
        <v>0</v>
      </c>
      <c r="AF128" s="30">
        <f t="shared" si="37"/>
        <v>0</v>
      </c>
      <c r="AG128" s="30">
        <f t="shared" si="38"/>
        <v>0</v>
      </c>
      <c r="AH128" s="30">
        <f t="shared" si="39"/>
        <v>0</v>
      </c>
      <c r="AI128" s="30">
        <f t="shared" si="40"/>
        <v>0</v>
      </c>
      <c r="AJ128" s="30">
        <f t="shared" si="41"/>
        <v>0</v>
      </c>
    </row>
    <row r="129" spans="1:36" s="30" customFormat="1" ht="15">
      <c r="A129" s="28">
        <v>117</v>
      </c>
      <c r="B129" s="28"/>
      <c r="C129" s="28"/>
      <c r="D129" s="28"/>
      <c r="E129" s="28"/>
      <c r="F129" s="106"/>
      <c r="G129" s="28"/>
      <c r="H129" s="28"/>
      <c r="I129" s="28"/>
      <c r="J129" s="27"/>
      <c r="K129" s="28"/>
      <c r="L129" s="28"/>
      <c r="M129" s="28"/>
      <c r="N129" s="27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7"/>
      <c r="AA129" s="30">
        <f>SUM(LARGE(AB129:AK129,{1,2,3,4,5,6}))</f>
        <v>0</v>
      </c>
      <c r="AB129" s="30">
        <f t="shared" si="33"/>
        <v>0</v>
      </c>
      <c r="AC129" s="30">
        <f t="shared" si="34"/>
        <v>0</v>
      </c>
      <c r="AD129" s="30">
        <f t="shared" si="35"/>
        <v>0</v>
      </c>
      <c r="AE129" s="30">
        <f t="shared" si="36"/>
        <v>0</v>
      </c>
      <c r="AF129" s="30">
        <f t="shared" si="37"/>
        <v>0</v>
      </c>
      <c r="AG129" s="30">
        <f t="shared" si="38"/>
        <v>0</v>
      </c>
      <c r="AH129" s="30">
        <f t="shared" si="39"/>
        <v>0</v>
      </c>
      <c r="AI129" s="30">
        <f t="shared" si="40"/>
        <v>0</v>
      </c>
      <c r="AJ129" s="30">
        <f t="shared" si="41"/>
        <v>0</v>
      </c>
    </row>
    <row r="130" spans="1:36" s="30" customFormat="1" ht="15">
      <c r="A130" s="28">
        <v>118</v>
      </c>
      <c r="B130" s="28"/>
      <c r="C130" s="28"/>
      <c r="D130" s="28"/>
      <c r="E130" s="28"/>
      <c r="F130" s="106"/>
      <c r="G130" s="28"/>
      <c r="H130" s="28"/>
      <c r="I130" s="28"/>
      <c r="J130" s="27"/>
      <c r="K130" s="28"/>
      <c r="L130" s="28"/>
      <c r="M130" s="28"/>
      <c r="N130" s="27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7"/>
      <c r="AA130" s="30">
        <f>SUM(LARGE(AB130:AK130,{1,2,3,4,5,6}))</f>
        <v>0</v>
      </c>
      <c r="AB130" s="30">
        <f t="shared" si="33"/>
        <v>0</v>
      </c>
      <c r="AC130" s="30">
        <f t="shared" si="34"/>
        <v>0</v>
      </c>
      <c r="AD130" s="30">
        <f t="shared" si="35"/>
        <v>0</v>
      </c>
      <c r="AE130" s="30">
        <f t="shared" si="36"/>
        <v>0</v>
      </c>
      <c r="AF130" s="30">
        <f t="shared" si="37"/>
        <v>0</v>
      </c>
      <c r="AG130" s="30">
        <f t="shared" si="38"/>
        <v>0</v>
      </c>
      <c r="AH130" s="30">
        <f t="shared" si="39"/>
        <v>0</v>
      </c>
      <c r="AI130" s="30">
        <f t="shared" si="40"/>
        <v>0</v>
      </c>
      <c r="AJ130" s="30">
        <f t="shared" si="41"/>
        <v>0</v>
      </c>
    </row>
    <row r="131" spans="1:36" s="30" customFormat="1" ht="15">
      <c r="A131" s="28">
        <v>119</v>
      </c>
      <c r="B131" s="28"/>
      <c r="C131" s="28"/>
      <c r="D131" s="28"/>
      <c r="E131" s="28"/>
      <c r="F131" s="106"/>
      <c r="G131" s="28"/>
      <c r="H131" s="28"/>
      <c r="I131" s="28"/>
      <c r="J131" s="27"/>
      <c r="K131" s="28"/>
      <c r="L131" s="28"/>
      <c r="M131" s="28"/>
      <c r="N131" s="27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7"/>
      <c r="AA131" s="30">
        <f>SUM(LARGE(AB131:AK131,{1,2,3,4,5,6}))</f>
        <v>0</v>
      </c>
      <c r="AB131" s="30">
        <f t="shared" si="33"/>
        <v>0</v>
      </c>
      <c r="AC131" s="30">
        <f t="shared" si="34"/>
        <v>0</v>
      </c>
      <c r="AD131" s="30">
        <f t="shared" si="35"/>
        <v>0</v>
      </c>
      <c r="AE131" s="30">
        <f t="shared" si="36"/>
        <v>0</v>
      </c>
      <c r="AF131" s="30">
        <f t="shared" si="37"/>
        <v>0</v>
      </c>
      <c r="AG131" s="30">
        <f t="shared" si="38"/>
        <v>0</v>
      </c>
      <c r="AH131" s="30">
        <f t="shared" si="39"/>
        <v>0</v>
      </c>
      <c r="AI131" s="30">
        <f t="shared" si="40"/>
        <v>0</v>
      </c>
      <c r="AJ131" s="30">
        <f t="shared" si="41"/>
        <v>0</v>
      </c>
    </row>
    <row r="132" spans="1:36" s="30" customFormat="1" ht="15">
      <c r="A132" s="28">
        <v>120</v>
      </c>
      <c r="B132" s="28"/>
      <c r="C132" s="28"/>
      <c r="D132" s="28"/>
      <c r="E132" s="28"/>
      <c r="F132" s="106"/>
      <c r="G132" s="28"/>
      <c r="H132" s="28"/>
      <c r="I132" s="28"/>
      <c r="J132" s="2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7"/>
      <c r="AA132" s="30">
        <f>SUM(LARGE(AB132:AK132,{1,2,3,4,5,6}))</f>
        <v>0</v>
      </c>
      <c r="AB132" s="30">
        <f t="shared" si="33"/>
        <v>0</v>
      </c>
      <c r="AC132" s="30">
        <f t="shared" si="34"/>
        <v>0</v>
      </c>
      <c r="AD132" s="30">
        <f t="shared" si="35"/>
        <v>0</v>
      </c>
      <c r="AE132" s="30">
        <f t="shared" si="36"/>
        <v>0</v>
      </c>
      <c r="AF132" s="30">
        <f t="shared" si="37"/>
        <v>0</v>
      </c>
      <c r="AG132" s="30">
        <f t="shared" si="38"/>
        <v>0</v>
      </c>
      <c r="AH132" s="30">
        <f t="shared" si="39"/>
        <v>0</v>
      </c>
      <c r="AI132" s="30">
        <f t="shared" si="40"/>
        <v>0</v>
      </c>
      <c r="AJ132" s="30">
        <f t="shared" si="41"/>
        <v>0</v>
      </c>
    </row>
    <row r="133" spans="1:36" s="30" customFormat="1" ht="15">
      <c r="A133" s="28">
        <v>121</v>
      </c>
      <c r="B133" s="28"/>
      <c r="C133" s="28"/>
      <c r="D133" s="28"/>
      <c r="E133" s="28"/>
      <c r="F133" s="106"/>
      <c r="G133" s="28"/>
      <c r="H133" s="28"/>
      <c r="I133" s="28"/>
      <c r="J133" s="27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7"/>
      <c r="AA133" s="30">
        <f>SUM(LARGE(AB133:AK133,{1,2,3,4,5,6}))</f>
        <v>0</v>
      </c>
      <c r="AB133" s="30">
        <f t="shared" si="33"/>
        <v>0</v>
      </c>
      <c r="AC133" s="30">
        <f t="shared" si="34"/>
        <v>0</v>
      </c>
      <c r="AD133" s="30">
        <f t="shared" si="35"/>
        <v>0</v>
      </c>
      <c r="AE133" s="30">
        <f t="shared" si="36"/>
        <v>0</v>
      </c>
      <c r="AF133" s="30">
        <f t="shared" si="37"/>
        <v>0</v>
      </c>
      <c r="AG133" s="30">
        <f t="shared" si="38"/>
        <v>0</v>
      </c>
      <c r="AH133" s="30">
        <f t="shared" si="39"/>
        <v>0</v>
      </c>
      <c r="AI133" s="30">
        <f t="shared" si="40"/>
        <v>0</v>
      </c>
      <c r="AJ133" s="30">
        <f t="shared" si="41"/>
        <v>0</v>
      </c>
    </row>
    <row r="134" spans="1:36" s="30" customFormat="1" ht="15">
      <c r="A134" s="28">
        <v>122</v>
      </c>
      <c r="B134" s="28"/>
      <c r="C134" s="28"/>
      <c r="D134" s="28"/>
      <c r="E134" s="28"/>
      <c r="F134" s="106"/>
      <c r="G134" s="28"/>
      <c r="H134" s="28"/>
      <c r="I134" s="28"/>
      <c r="J134" s="27"/>
      <c r="K134" s="28"/>
      <c r="L134" s="28"/>
      <c r="M134" s="28"/>
      <c r="N134" s="27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7"/>
      <c r="AA134" s="30">
        <f>SUM(LARGE(AB134:AK134,{1,2,3,4,5,6}))</f>
        <v>0</v>
      </c>
      <c r="AB134" s="30">
        <f t="shared" si="33"/>
        <v>0</v>
      </c>
      <c r="AC134" s="30">
        <f t="shared" si="34"/>
        <v>0</v>
      </c>
      <c r="AD134" s="30">
        <f t="shared" si="35"/>
        <v>0</v>
      </c>
      <c r="AE134" s="30">
        <f t="shared" si="36"/>
        <v>0</v>
      </c>
      <c r="AF134" s="30">
        <f t="shared" si="37"/>
        <v>0</v>
      </c>
      <c r="AG134" s="30">
        <f t="shared" si="38"/>
        <v>0</v>
      </c>
      <c r="AH134" s="30">
        <f t="shared" si="39"/>
        <v>0</v>
      </c>
      <c r="AI134" s="30">
        <f t="shared" si="40"/>
        <v>0</v>
      </c>
      <c r="AJ134" s="30">
        <f t="shared" si="41"/>
        <v>0</v>
      </c>
    </row>
    <row r="135" spans="1:36" s="30" customFormat="1" ht="15">
      <c r="A135" s="28">
        <v>123</v>
      </c>
      <c r="B135" s="28"/>
      <c r="C135" s="28"/>
      <c r="D135" s="28"/>
      <c r="E135" s="28"/>
      <c r="F135" s="106"/>
      <c r="G135" s="28"/>
      <c r="H135" s="28"/>
      <c r="I135" s="28"/>
      <c r="J135" s="27"/>
      <c r="K135" s="28"/>
      <c r="L135" s="28"/>
      <c r="M135" s="28"/>
      <c r="N135" s="27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74"/>
      <c r="AA135" s="30">
        <f>+IF(COUNT($K135:$S135)&gt;0,LARGE($K135:$S135,1),0)</f>
        <v>0</v>
      </c>
      <c r="AB135" s="30">
        <f>+IF(COUNT($K135:$S135)&gt;1,LARGE($K135:$S135,2),0)</f>
        <v>0</v>
      </c>
      <c r="AC135" s="30">
        <f>+IF(COUNT($K135:$S135)&gt;2,LARGE($K135:$S135,3),0)</f>
        <v>0</v>
      </c>
      <c r="AD135" s="30">
        <f>+IF(COUNT($T135:$Y135)&gt;0,LARGE($T135:$Y135,1),0)</f>
        <v>0</v>
      </c>
      <c r="AE135" s="30">
        <f>+IF(COUNT($T135:$Y135)&gt;1,LARGE($T135:$Y135,2),0)</f>
        <v>0</v>
      </c>
      <c r="AF135" s="30">
        <f>+IF(COUNT($T135:$Y135)&gt;2,LARGE($T135:$Y135,3),0)</f>
        <v>0</v>
      </c>
      <c r="AG135" s="30">
        <f>+IF(COUNT($T135:$Y135)&gt;3,LARGE($T135:$Y135,4),0)</f>
        <v>0</v>
      </c>
      <c r="AH135" s="30">
        <f>+IF(COUNT($T135:$Y135)&gt;4,LARGE($T135:$Y135,5),0)</f>
        <v>0</v>
      </c>
      <c r="AI135" s="30">
        <f>+IF(COUNT($T135:$Y135)&gt;5,LARGE($T135:$Y135,6),0)</f>
        <v>0</v>
      </c>
      <c r="AJ135" s="30">
        <f t="shared" si="41"/>
        <v>0</v>
      </c>
    </row>
    <row r="136" spans="1:35" s="30" customFormat="1" ht="15">
      <c r="A136" s="28"/>
      <c r="B136" s="28"/>
      <c r="C136" s="28"/>
      <c r="D136" s="28"/>
      <c r="E136" s="28"/>
      <c r="F136" s="106"/>
      <c r="G136" s="28"/>
      <c r="H136" s="28"/>
      <c r="I136" s="28"/>
      <c r="J136" s="27"/>
      <c r="K136" s="28"/>
      <c r="L136" s="28"/>
      <c r="M136" s="28"/>
      <c r="N136" s="27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30">
        <f>SUM(LARGE(AA136:AJ136,{1,2,3,4,5,6}))</f>
        <v>0</v>
      </c>
      <c r="AA136" s="30">
        <f>+IF(COUNT($K136:$S136)&gt;0,LARGE($K136:$S136,1),0)</f>
        <v>0</v>
      </c>
      <c r="AB136" s="30">
        <f>+IF(COUNT($K136:$S136)&gt;1,LARGE($K136:$S136,2),0)</f>
        <v>0</v>
      </c>
      <c r="AC136" s="30">
        <f>+IF(COUNT($K136:$S136)&gt;2,LARGE($K136:$S136,3),0)</f>
        <v>0</v>
      </c>
      <c r="AD136" s="30">
        <f>+IF(COUNT($T136:$Y136)&gt;0,LARGE($T136:$Y136,1),0)</f>
        <v>0</v>
      </c>
      <c r="AE136" s="30">
        <f>+IF(COUNT($T136:$Y136)&gt;1,LARGE($T136:$Y136,2),0)</f>
        <v>0</v>
      </c>
      <c r="AF136" s="30">
        <f>+IF(COUNT($T136:$Y136)&gt;2,LARGE($T136:$Y136,3),0)</f>
        <v>0</v>
      </c>
      <c r="AG136" s="30">
        <f>+IF(COUNT($T136:$Y136)&gt;3,LARGE($T136:$Y136,4),0)</f>
        <v>0</v>
      </c>
      <c r="AH136" s="30">
        <f>+IF(COUNT($T136:$Y136)&gt;4,LARGE($T136:$Y136,5),0)</f>
        <v>0</v>
      </c>
      <c r="AI136" s="30">
        <f>+IF(COUNT($T136:$Y136)&gt;5,LARGE($T136:$Y136,6),0)</f>
        <v>0</v>
      </c>
    </row>
    <row r="137" spans="1:36" s="30" customFormat="1" ht="15">
      <c r="A137" s="28"/>
      <c r="B137" s="28"/>
      <c r="C137" s="28"/>
      <c r="D137" s="28"/>
      <c r="E137" s="28"/>
      <c r="F137" s="106"/>
      <c r="G137" s="28"/>
      <c r="H137" s="28"/>
      <c r="I137" s="28"/>
      <c r="J137" s="27"/>
      <c r="K137" s="28"/>
      <c r="L137" s="28"/>
      <c r="M137" s="28"/>
      <c r="N137" s="27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30">
        <f>SUM(LARGE(AA137:AJ137,{1,2,3,4,5,6}))</f>
        <v>0</v>
      </c>
      <c r="AA137" s="30">
        <f>+IF(COUNT($K137:$S137)&gt;0,LARGE($K137:$S137,1),0)</f>
        <v>0</v>
      </c>
      <c r="AB137" s="30">
        <f>+IF(COUNT($K137:$S137)&gt;1,LARGE($K137:$S137,2),0)</f>
        <v>0</v>
      </c>
      <c r="AC137" s="30">
        <f>+IF(COUNT($K137:$S137)&gt;2,LARGE($K137:$S137,3),0)</f>
        <v>0</v>
      </c>
      <c r="AD137" s="30">
        <f>+IF(COUNT($T137:$Y137)&gt;0,LARGE($T137:$Y137,1),0)</f>
        <v>0</v>
      </c>
      <c r="AE137" s="30">
        <f>+IF(COUNT($T137:$Y137)&gt;1,LARGE($T137:$Y137,2),0)</f>
        <v>0</v>
      </c>
      <c r="AF137" s="30">
        <f>+IF(COUNT($T137:$Y137)&gt;2,LARGE($T137:$Y137,3),0)</f>
        <v>0</v>
      </c>
      <c r="AG137" s="30">
        <f>+IF(COUNT($T137:$Y137)&gt;3,LARGE($T137:$Y137,4),0)</f>
        <v>0</v>
      </c>
      <c r="AH137" s="30">
        <f>+IF(COUNT($T137:$Y137)&gt;4,LARGE($T137:$Y137,5),0)</f>
        <v>0</v>
      </c>
      <c r="AI137" s="30">
        <f>+IF(COUNT($T137:$Y137)&gt;5,LARGE($T137:$Y137,6),0)</f>
        <v>0</v>
      </c>
      <c r="AJ137" s="30">
        <f>+IF(COUNT($T137:$Y137)&gt;5,LARGE($T137:$Y137,6),0)</f>
        <v>0</v>
      </c>
    </row>
    <row r="138" spans="1:26" s="31" customFormat="1" ht="15">
      <c r="A138" s="275"/>
      <c r="B138" s="65"/>
      <c r="C138" s="65"/>
      <c r="D138" s="275"/>
      <c r="E138" s="65"/>
      <c r="F138" s="263"/>
      <c r="G138" s="275"/>
      <c r="H138" s="275"/>
      <c r="I138" s="275"/>
      <c r="J138" s="276"/>
      <c r="K138" s="275"/>
      <c r="L138" s="275"/>
      <c r="M138" s="275"/>
      <c r="N138" s="277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6"/>
    </row>
    <row r="139" spans="1:26" s="31" customFormat="1" ht="15">
      <c r="A139" s="275"/>
      <c r="B139" s="65"/>
      <c r="C139" s="65"/>
      <c r="D139" s="275"/>
      <c r="E139" s="65"/>
      <c r="F139" s="263"/>
      <c r="G139" s="275"/>
      <c r="H139" s="275"/>
      <c r="I139" s="275"/>
      <c r="J139" s="276"/>
      <c r="K139" s="275"/>
      <c r="L139" s="275"/>
      <c r="M139" s="275"/>
      <c r="N139" s="277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6"/>
    </row>
    <row r="140" spans="1:26" s="31" customFormat="1" ht="15">
      <c r="A140" s="275"/>
      <c r="B140" s="65"/>
      <c r="C140" s="65"/>
      <c r="D140" s="275"/>
      <c r="E140" s="65"/>
      <c r="F140" s="263"/>
      <c r="G140" s="275"/>
      <c r="H140" s="275"/>
      <c r="I140" s="275"/>
      <c r="J140" s="276"/>
      <c r="K140" s="275"/>
      <c r="L140" s="275"/>
      <c r="M140" s="275"/>
      <c r="N140" s="277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6"/>
    </row>
    <row r="141" spans="6:26" s="31" customFormat="1" ht="15">
      <c r="F141" s="262"/>
      <c r="J141" s="41"/>
      <c r="N141" s="41"/>
      <c r="Z141" s="41"/>
    </row>
    <row r="142" spans="6:26" s="31" customFormat="1" ht="15">
      <c r="F142" s="262"/>
      <c r="J142" s="41"/>
      <c r="N142" s="41"/>
      <c r="Z142" s="41"/>
    </row>
    <row r="143" spans="6:26" s="31" customFormat="1" ht="15">
      <c r="F143" s="262"/>
      <c r="J143" s="41"/>
      <c r="N143" s="41"/>
      <c r="Z143" s="41"/>
    </row>
    <row r="144" spans="6:26" s="31" customFormat="1" ht="15">
      <c r="F144" s="262"/>
      <c r="J144" s="41"/>
      <c r="N144" s="41"/>
      <c r="Z144" s="41"/>
    </row>
    <row r="145" spans="6:26" s="31" customFormat="1" ht="15">
      <c r="F145" s="262"/>
      <c r="J145" s="41"/>
      <c r="N145" s="41"/>
      <c r="Z145" s="41"/>
    </row>
    <row r="146" spans="6:26" s="31" customFormat="1" ht="15">
      <c r="F146" s="262"/>
      <c r="J146" s="41"/>
      <c r="N146" s="41"/>
      <c r="Z146" s="41"/>
    </row>
    <row r="147" spans="6:26" s="31" customFormat="1" ht="15">
      <c r="F147" s="262"/>
      <c r="J147" s="41"/>
      <c r="N147" s="41"/>
      <c r="Z147" s="41"/>
    </row>
    <row r="148" spans="6:26" s="31" customFormat="1" ht="15">
      <c r="F148" s="262"/>
      <c r="J148" s="41"/>
      <c r="N148" s="41"/>
      <c r="Z148" s="41"/>
    </row>
    <row r="149" spans="6:26" s="31" customFormat="1" ht="15">
      <c r="F149" s="262"/>
      <c r="J149" s="41"/>
      <c r="N149" s="41"/>
      <c r="Z149" s="41"/>
    </row>
    <row r="150" spans="6:26" s="31" customFormat="1" ht="15">
      <c r="F150" s="262"/>
      <c r="J150" s="41"/>
      <c r="N150" s="41"/>
      <c r="Z150" s="41"/>
    </row>
    <row r="151" spans="6:26" s="31" customFormat="1" ht="15">
      <c r="F151" s="262"/>
      <c r="J151" s="41"/>
      <c r="N151" s="41"/>
      <c r="Z151" s="41"/>
    </row>
    <row r="152" spans="6:26" s="31" customFormat="1" ht="15">
      <c r="F152" s="262"/>
      <c r="J152" s="41"/>
      <c r="N152" s="41"/>
      <c r="Z152" s="41"/>
    </row>
    <row r="153" spans="6:26" s="31" customFormat="1" ht="15">
      <c r="F153" s="262"/>
      <c r="J153" s="41"/>
      <c r="N153" s="41"/>
      <c r="Z153" s="41"/>
    </row>
    <row r="154" spans="6:26" s="31" customFormat="1" ht="15">
      <c r="F154" s="262"/>
      <c r="J154" s="41"/>
      <c r="N154" s="41"/>
      <c r="Z154" s="41"/>
    </row>
    <row r="155" spans="6:26" s="31" customFormat="1" ht="15">
      <c r="F155" s="262"/>
      <c r="J155" s="41"/>
      <c r="N155" s="41"/>
      <c r="Z155" s="41"/>
    </row>
    <row r="156" spans="6:26" s="31" customFormat="1" ht="15">
      <c r="F156" s="262"/>
      <c r="J156" s="41"/>
      <c r="N156" s="41"/>
      <c r="Z156" s="41"/>
    </row>
    <row r="157" spans="6:26" s="31" customFormat="1" ht="15">
      <c r="F157" s="262"/>
      <c r="J157" s="41"/>
      <c r="N157" s="41"/>
      <c r="Z157" s="41"/>
    </row>
    <row r="158" spans="6:26" s="31" customFormat="1" ht="15">
      <c r="F158" s="262"/>
      <c r="J158" s="41"/>
      <c r="N158" s="41"/>
      <c r="Z158" s="41"/>
    </row>
    <row r="159" spans="6:26" s="31" customFormat="1" ht="15">
      <c r="F159" s="262"/>
      <c r="J159" s="41"/>
      <c r="N159" s="41"/>
      <c r="Z159" s="41"/>
    </row>
    <row r="160" spans="6:26" s="31" customFormat="1" ht="15">
      <c r="F160" s="262"/>
      <c r="J160" s="41"/>
      <c r="N160" s="41"/>
      <c r="Z160" s="41"/>
    </row>
    <row r="161" spans="6:26" s="31" customFormat="1" ht="15">
      <c r="F161" s="262"/>
      <c r="J161" s="41"/>
      <c r="N161" s="41"/>
      <c r="Z161" s="41"/>
    </row>
    <row r="162" spans="6:26" s="31" customFormat="1" ht="15">
      <c r="F162" s="262"/>
      <c r="J162" s="41"/>
      <c r="N162" s="41"/>
      <c r="Z162" s="41"/>
    </row>
    <row r="163" spans="6:26" s="31" customFormat="1" ht="15">
      <c r="F163" s="262"/>
      <c r="J163" s="41"/>
      <c r="N163" s="41"/>
      <c r="Z163" s="41"/>
    </row>
    <row r="164" spans="6:26" s="31" customFormat="1" ht="15">
      <c r="F164" s="262"/>
      <c r="J164" s="41"/>
      <c r="N164" s="41"/>
      <c r="Z164" s="41"/>
    </row>
    <row r="165" spans="6:26" s="31" customFormat="1" ht="15">
      <c r="F165" s="262"/>
      <c r="J165" s="41"/>
      <c r="N165" s="41"/>
      <c r="Z165" s="41"/>
    </row>
    <row r="166" spans="6:26" s="31" customFormat="1" ht="15">
      <c r="F166" s="262"/>
      <c r="J166" s="41"/>
      <c r="N166" s="41"/>
      <c r="Z166" s="41"/>
    </row>
    <row r="167" spans="6:26" s="31" customFormat="1" ht="15">
      <c r="F167" s="262"/>
      <c r="J167" s="41"/>
      <c r="N167" s="41"/>
      <c r="Z167" s="41"/>
    </row>
    <row r="168" spans="6:26" s="31" customFormat="1" ht="15">
      <c r="F168" s="262"/>
      <c r="J168" s="41"/>
      <c r="N168" s="41"/>
      <c r="Z168" s="41"/>
    </row>
    <row r="169" spans="6:26" s="31" customFormat="1" ht="15">
      <c r="F169" s="262"/>
      <c r="J169" s="41"/>
      <c r="N169" s="41"/>
      <c r="Z169" s="41"/>
    </row>
    <row r="170" spans="6:26" s="31" customFormat="1" ht="15">
      <c r="F170" s="262"/>
      <c r="J170" s="41"/>
      <c r="N170" s="41"/>
      <c r="Z170" s="41"/>
    </row>
    <row r="171" spans="6:26" s="31" customFormat="1" ht="15">
      <c r="F171" s="262"/>
      <c r="J171" s="41"/>
      <c r="N171" s="41"/>
      <c r="Z171" s="41"/>
    </row>
    <row r="172" spans="6:26" s="31" customFormat="1" ht="15">
      <c r="F172" s="262"/>
      <c r="J172" s="41"/>
      <c r="N172" s="41"/>
      <c r="Z172" s="41"/>
    </row>
    <row r="173" spans="6:26" s="31" customFormat="1" ht="15">
      <c r="F173" s="262"/>
      <c r="J173" s="41"/>
      <c r="N173" s="41"/>
      <c r="Z173" s="41"/>
    </row>
    <row r="174" spans="6:26" s="31" customFormat="1" ht="15">
      <c r="F174" s="262"/>
      <c r="J174" s="41"/>
      <c r="N174" s="41"/>
      <c r="Z174" s="41"/>
    </row>
    <row r="175" spans="6:26" s="31" customFormat="1" ht="15">
      <c r="F175" s="262"/>
      <c r="J175" s="41"/>
      <c r="N175" s="41"/>
      <c r="Z175" s="41"/>
    </row>
    <row r="176" spans="6:26" s="31" customFormat="1" ht="15">
      <c r="F176" s="262"/>
      <c r="J176" s="41"/>
      <c r="N176" s="41"/>
      <c r="Z176" s="41"/>
    </row>
    <row r="177" spans="6:26" s="31" customFormat="1" ht="15">
      <c r="F177" s="262"/>
      <c r="J177" s="41"/>
      <c r="N177" s="41"/>
      <c r="Z177" s="41"/>
    </row>
    <row r="178" spans="6:26" s="31" customFormat="1" ht="15">
      <c r="F178" s="262"/>
      <c r="J178" s="41"/>
      <c r="N178" s="41"/>
      <c r="Z178" s="41"/>
    </row>
    <row r="179" spans="6:26" s="31" customFormat="1" ht="15">
      <c r="F179" s="262"/>
      <c r="J179" s="41"/>
      <c r="N179" s="41"/>
      <c r="Z179" s="41"/>
    </row>
    <row r="180" spans="6:26" s="31" customFormat="1" ht="15">
      <c r="F180" s="262"/>
      <c r="J180" s="41"/>
      <c r="N180" s="41"/>
      <c r="Z180" s="41"/>
    </row>
    <row r="181" spans="6:26" s="31" customFormat="1" ht="15">
      <c r="F181" s="262"/>
      <c r="J181" s="41"/>
      <c r="N181" s="41"/>
      <c r="Z181" s="41"/>
    </row>
    <row r="182" spans="6:26" s="31" customFormat="1" ht="15">
      <c r="F182" s="262"/>
      <c r="J182" s="41"/>
      <c r="N182" s="41"/>
      <c r="Z182" s="41"/>
    </row>
    <row r="183" spans="6:26" s="31" customFormat="1" ht="15">
      <c r="F183" s="262"/>
      <c r="J183" s="41"/>
      <c r="N183" s="41"/>
      <c r="Z183" s="41"/>
    </row>
    <row r="184" spans="6:26" s="31" customFormat="1" ht="15">
      <c r="F184" s="262"/>
      <c r="J184" s="41"/>
      <c r="N184" s="41"/>
      <c r="Z184" s="41"/>
    </row>
    <row r="185" spans="6:26" s="31" customFormat="1" ht="15">
      <c r="F185" s="262"/>
      <c r="J185" s="41"/>
      <c r="N185" s="41"/>
      <c r="Z185" s="41"/>
    </row>
    <row r="186" spans="6:26" s="31" customFormat="1" ht="15">
      <c r="F186" s="262"/>
      <c r="J186" s="41"/>
      <c r="N186" s="41"/>
      <c r="Z186" s="41"/>
    </row>
    <row r="187" spans="6:26" s="31" customFormat="1" ht="15">
      <c r="F187" s="262"/>
      <c r="J187" s="41"/>
      <c r="N187" s="41"/>
      <c r="Z187" s="41"/>
    </row>
    <row r="188" spans="6:26" s="31" customFormat="1" ht="15">
      <c r="F188" s="262"/>
      <c r="J188" s="41"/>
      <c r="N188" s="41"/>
      <c r="Z188" s="41"/>
    </row>
    <row r="189" spans="6:26" s="31" customFormat="1" ht="15">
      <c r="F189" s="262"/>
      <c r="J189" s="41"/>
      <c r="N189" s="41"/>
      <c r="Z189" s="41"/>
    </row>
    <row r="190" spans="6:26" s="31" customFormat="1" ht="15">
      <c r="F190" s="262"/>
      <c r="J190" s="41"/>
      <c r="N190" s="41"/>
      <c r="Z190" s="41"/>
    </row>
    <row r="191" spans="6:26" s="31" customFormat="1" ht="15">
      <c r="F191" s="262"/>
      <c r="J191" s="41"/>
      <c r="N191" s="41"/>
      <c r="Z191" s="41"/>
    </row>
    <row r="192" spans="6:26" s="31" customFormat="1" ht="15">
      <c r="F192" s="262"/>
      <c r="J192" s="41"/>
      <c r="N192" s="41"/>
      <c r="Z192" s="41"/>
    </row>
    <row r="193" spans="6:26" s="31" customFormat="1" ht="15">
      <c r="F193" s="262"/>
      <c r="J193" s="41"/>
      <c r="N193" s="41"/>
      <c r="Z193" s="41"/>
    </row>
    <row r="194" spans="6:26" s="31" customFormat="1" ht="15">
      <c r="F194" s="262"/>
      <c r="J194" s="41"/>
      <c r="M194" s="41"/>
      <c r="N194" s="41"/>
      <c r="Z194" s="41"/>
    </row>
    <row r="195" spans="6:26" s="31" customFormat="1" ht="15">
      <c r="F195" s="262"/>
      <c r="J195" s="41"/>
      <c r="N195" s="41"/>
      <c r="Z195" s="41"/>
    </row>
    <row r="196" spans="6:26" s="31" customFormat="1" ht="15">
      <c r="F196" s="262"/>
      <c r="J196" s="41"/>
      <c r="N196" s="41"/>
      <c r="Z196" s="41"/>
    </row>
    <row r="197" spans="6:26" s="31" customFormat="1" ht="15">
      <c r="F197" s="262"/>
      <c r="J197" s="41"/>
      <c r="N197" s="41"/>
      <c r="Z197" s="41"/>
    </row>
    <row r="198" spans="6:26" s="31" customFormat="1" ht="15">
      <c r="F198" s="262"/>
      <c r="J198" s="41"/>
      <c r="N198" s="41"/>
      <c r="Z198" s="41"/>
    </row>
    <row r="199" spans="6:26" s="31" customFormat="1" ht="15">
      <c r="F199" s="262"/>
      <c r="J199" s="41"/>
      <c r="N199" s="41"/>
      <c r="Z199" s="41"/>
    </row>
    <row r="200" spans="6:26" s="31" customFormat="1" ht="15">
      <c r="F200" s="262"/>
      <c r="J200" s="41"/>
      <c r="N200" s="41"/>
      <c r="Z200" s="41"/>
    </row>
    <row r="201" spans="6:26" s="31" customFormat="1" ht="15">
      <c r="F201" s="262"/>
      <c r="J201" s="41"/>
      <c r="N201" s="41"/>
      <c r="Z201" s="41"/>
    </row>
    <row r="202" spans="6:26" s="31" customFormat="1" ht="15">
      <c r="F202" s="262"/>
      <c r="J202" s="41"/>
      <c r="N202" s="41"/>
      <c r="Z202" s="41"/>
    </row>
    <row r="203" spans="6:26" s="31" customFormat="1" ht="15">
      <c r="F203" s="262"/>
      <c r="J203" s="41"/>
      <c r="N203" s="41"/>
      <c r="Z203" s="41"/>
    </row>
    <row r="204" spans="6:26" s="31" customFormat="1" ht="15">
      <c r="F204" s="262"/>
      <c r="J204" s="41"/>
      <c r="N204" s="41"/>
      <c r="Z204" s="41"/>
    </row>
    <row r="205" spans="6:26" s="31" customFormat="1" ht="15">
      <c r="F205" s="262"/>
      <c r="J205" s="41"/>
      <c r="N205" s="41"/>
      <c r="Z205" s="41"/>
    </row>
    <row r="206" spans="6:26" s="31" customFormat="1" ht="15">
      <c r="F206" s="262"/>
      <c r="J206" s="41"/>
      <c r="N206" s="41"/>
      <c r="Z206" s="41"/>
    </row>
    <row r="207" spans="6:26" s="31" customFormat="1" ht="15">
      <c r="F207" s="262"/>
      <c r="J207" s="41"/>
      <c r="N207" s="41"/>
      <c r="Z207" s="41"/>
    </row>
    <row r="208" spans="6:26" s="31" customFormat="1" ht="15">
      <c r="F208" s="262"/>
      <c r="J208" s="41"/>
      <c r="N208" s="41"/>
      <c r="Z208" s="41"/>
    </row>
    <row r="209" spans="6:36" s="31" customFormat="1" ht="15">
      <c r="F209" s="262"/>
      <c r="J209" s="41"/>
      <c r="N209" s="41"/>
      <c r="Z209" s="41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6:36" s="31" customFormat="1" ht="15">
      <c r="F210" s="262"/>
      <c r="J210" s="41"/>
      <c r="N210" s="41"/>
      <c r="Z210" s="41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6:36" s="31" customFormat="1" ht="15">
      <c r="F211" s="262"/>
      <c r="J211" s="41"/>
      <c r="N211" s="41"/>
      <c r="Z211" s="41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6:36" s="31" customFormat="1" ht="15">
      <c r="F212" s="262"/>
      <c r="J212" s="41"/>
      <c r="N212" s="41"/>
      <c r="Z212" s="41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6:36" s="31" customFormat="1" ht="15">
      <c r="F213" s="262"/>
      <c r="J213" s="41"/>
      <c r="N213" s="41"/>
      <c r="Z213" s="41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6:36" s="31" customFormat="1" ht="15">
      <c r="F214" s="262"/>
      <c r="J214" s="41"/>
      <c r="N214" s="41"/>
      <c r="Z214" s="41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6:36" s="31" customFormat="1" ht="15">
      <c r="F215" s="262"/>
      <c r="J215" s="41"/>
      <c r="N215" s="41"/>
      <c r="Z215" s="41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6:36" s="31" customFormat="1" ht="15">
      <c r="F216" s="262"/>
      <c r="J216" s="41"/>
      <c r="N216" s="41"/>
      <c r="Z216" s="41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6:36" s="31" customFormat="1" ht="15">
      <c r="F217" s="262"/>
      <c r="J217" s="41"/>
      <c r="N217" s="41"/>
      <c r="Z217" s="41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6:36" s="31" customFormat="1" ht="15">
      <c r="F218" s="262"/>
      <c r="J218" s="41"/>
      <c r="N218" s="41"/>
      <c r="Z218" s="41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6:36" s="31" customFormat="1" ht="15">
      <c r="F219" s="262"/>
      <c r="J219" s="41"/>
      <c r="N219" s="41"/>
      <c r="Z219" s="41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6:36" s="31" customFormat="1" ht="15">
      <c r="F220" s="262"/>
      <c r="J220" s="41"/>
      <c r="N220" s="41"/>
      <c r="Z220" s="41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6:36" s="31" customFormat="1" ht="15">
      <c r="F221" s="262"/>
      <c r="J221" s="41"/>
      <c r="N221" s="41"/>
      <c r="Z221" s="41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6:36" s="31" customFormat="1" ht="15">
      <c r="F222" s="262"/>
      <c r="J222" s="41"/>
      <c r="N222" s="41"/>
      <c r="Z222" s="41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6:36" s="31" customFormat="1" ht="15">
      <c r="F223" s="262"/>
      <c r="J223" s="41"/>
      <c r="N223" s="41"/>
      <c r="Z223" s="41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6:36" s="31" customFormat="1" ht="15">
      <c r="F224" s="262"/>
      <c r="J224" s="41"/>
      <c r="N224" s="41"/>
      <c r="Z224" s="41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6:36" s="31" customFormat="1" ht="15">
      <c r="F225" s="262"/>
      <c r="J225" s="41"/>
      <c r="N225" s="41"/>
      <c r="Z225" s="41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6:36" s="31" customFormat="1" ht="15">
      <c r="F226" s="262"/>
      <c r="J226" s="41"/>
      <c r="N226" s="41"/>
      <c r="Z226" s="41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6:36" s="31" customFormat="1" ht="15">
      <c r="F227" s="262"/>
      <c r="J227" s="41"/>
      <c r="N227" s="41"/>
      <c r="Z227" s="41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6:36" s="31" customFormat="1" ht="15">
      <c r="F228" s="262"/>
      <c r="J228" s="41"/>
      <c r="N228" s="41"/>
      <c r="Z228" s="41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6:36" s="31" customFormat="1" ht="15">
      <c r="F229" s="262"/>
      <c r="J229" s="41"/>
      <c r="N229" s="41"/>
      <c r="Z229" s="41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6:36" s="31" customFormat="1" ht="15">
      <c r="F230" s="262"/>
      <c r="J230" s="41"/>
      <c r="N230" s="41"/>
      <c r="Z230" s="41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6:36" s="31" customFormat="1" ht="15">
      <c r="F231" s="262"/>
      <c r="J231" s="41"/>
      <c r="N231" s="41"/>
      <c r="Z231" s="41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6:36" s="31" customFormat="1" ht="15">
      <c r="F232" s="262"/>
      <c r="J232" s="41"/>
      <c r="N232" s="41"/>
      <c r="Z232" s="41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6:36" s="31" customFormat="1" ht="15">
      <c r="F233" s="262"/>
      <c r="J233" s="41"/>
      <c r="N233" s="41"/>
      <c r="Z233" s="41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</sheetData>
  <sheetProtection/>
  <printOptions/>
  <pageMargins left="0.7" right="0.7" top="0.75" bottom="0.75" header="0.3" footer="0.3"/>
  <pageSetup fitToHeight="0" fitToWidth="1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5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6.28125" style="196" customWidth="1"/>
    <col min="2" max="2" width="21.8515625" style="196" customWidth="1"/>
    <col min="3" max="3" width="31.8515625" style="196" customWidth="1"/>
    <col min="4" max="4" width="9.140625" style="196" customWidth="1"/>
    <col min="5" max="5" width="10.28125" style="196" customWidth="1"/>
    <col min="6" max="6" width="9.140625" style="196" customWidth="1"/>
    <col min="7" max="7" width="11.57421875" style="196" customWidth="1"/>
    <col min="8" max="8" width="12.00390625" style="196" customWidth="1"/>
    <col min="9" max="9" width="11.140625" style="196" customWidth="1"/>
    <col min="10" max="10" width="9.7109375" style="196" customWidth="1"/>
    <col min="11" max="11" width="12.421875" style="196" customWidth="1"/>
    <col min="12" max="12" width="14.57421875" style="196" customWidth="1"/>
    <col min="13" max="13" width="14.00390625" style="196" customWidth="1"/>
    <col min="14" max="14" width="10.421875" style="196" customWidth="1"/>
    <col min="15" max="15" width="14.8515625" style="196" customWidth="1"/>
    <col min="16" max="16" width="15.421875" style="196" customWidth="1"/>
    <col min="17" max="17" width="14.57421875" style="195" customWidth="1"/>
    <col min="18" max="19" width="12.7109375" style="196" customWidth="1"/>
    <col min="20" max="21" width="10.00390625" style="196" customWidth="1"/>
    <col min="22" max="22" width="11.57421875" style="196" customWidth="1"/>
    <col min="23" max="23" width="10.140625" style="195" customWidth="1"/>
    <col min="24" max="16384" width="9.140625" style="196" customWidth="1"/>
  </cols>
  <sheetData>
    <row r="1" spans="1:47" ht="11.25">
      <c r="A1" s="407" t="s">
        <v>393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9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5"/>
    </row>
    <row r="2" spans="1:47" s="211" customFormat="1" ht="11.25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2"/>
      <c r="R2" s="412"/>
      <c r="S2" s="412"/>
      <c r="T2" s="412"/>
      <c r="U2" s="412"/>
      <c r="V2" s="413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212"/>
    </row>
    <row r="3" spans="1:40" ht="45">
      <c r="A3" s="406" t="s">
        <v>986</v>
      </c>
      <c r="B3" s="406" t="s">
        <v>760</v>
      </c>
      <c r="C3" s="406" t="s">
        <v>5</v>
      </c>
      <c r="D3" s="406" t="s">
        <v>761</v>
      </c>
      <c r="E3" s="404" t="s">
        <v>762</v>
      </c>
      <c r="F3" s="404" t="s">
        <v>764</v>
      </c>
      <c r="G3" s="404" t="s">
        <v>766</v>
      </c>
      <c r="H3" s="404" t="s">
        <v>987</v>
      </c>
      <c r="I3" s="404" t="s">
        <v>1047</v>
      </c>
      <c r="J3" s="404" t="s">
        <v>768</v>
      </c>
      <c r="K3" s="404" t="s">
        <v>1032</v>
      </c>
      <c r="L3" s="404" t="s">
        <v>770</v>
      </c>
      <c r="M3" s="404" t="s">
        <v>772</v>
      </c>
      <c r="N3" s="404" t="s">
        <v>774</v>
      </c>
      <c r="O3" s="404" t="s">
        <v>776</v>
      </c>
      <c r="P3" s="404" t="s">
        <v>778</v>
      </c>
      <c r="Q3" s="420"/>
      <c r="R3" s="420"/>
      <c r="S3" s="420"/>
      <c r="T3" s="421"/>
      <c r="U3" s="421"/>
      <c r="V3" s="420"/>
      <c r="W3" s="422"/>
      <c r="X3" s="423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</row>
    <row r="4" spans="1:40" ht="15">
      <c r="A4" s="406"/>
      <c r="B4" s="406"/>
      <c r="C4" s="406"/>
      <c r="D4" s="406"/>
      <c r="E4" s="404" t="s">
        <v>763</v>
      </c>
      <c r="F4" s="404" t="s">
        <v>765</v>
      </c>
      <c r="G4" s="404" t="s">
        <v>767</v>
      </c>
      <c r="H4" s="404" t="s">
        <v>767</v>
      </c>
      <c r="I4" s="404" t="s">
        <v>769</v>
      </c>
      <c r="J4" s="404" t="s">
        <v>769</v>
      </c>
      <c r="K4" s="404" t="s">
        <v>1138</v>
      </c>
      <c r="L4" s="404" t="s">
        <v>771</v>
      </c>
      <c r="M4" s="404" t="s">
        <v>773</v>
      </c>
      <c r="N4" s="404" t="s">
        <v>775</v>
      </c>
      <c r="O4" s="404" t="s">
        <v>777</v>
      </c>
      <c r="P4" s="404" t="s">
        <v>779</v>
      </c>
      <c r="Q4" s="420"/>
      <c r="R4" s="418"/>
      <c r="S4" s="418"/>
      <c r="T4" s="421"/>
      <c r="U4" s="424"/>
      <c r="V4" s="425"/>
      <c r="W4" s="426"/>
      <c r="X4" s="426"/>
      <c r="Y4" s="199"/>
      <c r="Z4" s="199"/>
      <c r="AA4" s="427"/>
      <c r="AB4" s="427"/>
      <c r="AC4" s="427"/>
      <c r="AD4" s="427"/>
      <c r="AE4" s="427"/>
      <c r="AF4" s="427"/>
      <c r="AG4" s="427"/>
      <c r="AH4" s="427"/>
      <c r="AI4" s="428"/>
      <c r="AJ4" s="199"/>
      <c r="AK4" s="199"/>
      <c r="AL4" s="199"/>
      <c r="AM4" s="199"/>
      <c r="AN4" s="199"/>
    </row>
    <row r="5" spans="1:40" ht="15">
      <c r="A5" s="398">
        <v>1</v>
      </c>
      <c r="B5" s="399" t="s">
        <v>785</v>
      </c>
      <c r="C5" s="398" t="s">
        <v>786</v>
      </c>
      <c r="D5" s="398">
        <v>4968</v>
      </c>
      <c r="E5" s="400">
        <v>972</v>
      </c>
      <c r="F5" s="398">
        <v>949</v>
      </c>
      <c r="G5" s="398"/>
      <c r="H5" s="400">
        <v>996</v>
      </c>
      <c r="I5" s="400">
        <v>1000</v>
      </c>
      <c r="J5" s="398"/>
      <c r="K5" s="400">
        <v>1000</v>
      </c>
      <c r="L5" s="400">
        <v>1000</v>
      </c>
      <c r="M5" s="398"/>
      <c r="N5" s="398"/>
      <c r="O5" s="398"/>
      <c r="P5" s="398"/>
      <c r="Q5" s="401"/>
      <c r="R5" s="401"/>
      <c r="S5" s="401"/>
      <c r="T5" s="401"/>
      <c r="U5" s="401"/>
      <c r="V5" s="199"/>
      <c r="W5" s="401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</row>
    <row r="6" spans="1:40" ht="30">
      <c r="A6" s="398">
        <v>2</v>
      </c>
      <c r="B6" s="399" t="s">
        <v>791</v>
      </c>
      <c r="C6" s="398" t="s">
        <v>792</v>
      </c>
      <c r="D6" s="398">
        <v>4561</v>
      </c>
      <c r="E6" s="400">
        <v>903</v>
      </c>
      <c r="F6" s="398">
        <v>890</v>
      </c>
      <c r="G6" s="398"/>
      <c r="H6" s="400">
        <v>912</v>
      </c>
      <c r="I6" s="400">
        <v>959</v>
      </c>
      <c r="J6" s="398"/>
      <c r="K6" s="400">
        <v>922</v>
      </c>
      <c r="L6" s="400">
        <v>865</v>
      </c>
      <c r="M6" s="398"/>
      <c r="N6" s="398"/>
      <c r="O6" s="398"/>
      <c r="P6" s="398"/>
      <c r="Q6" s="401"/>
      <c r="R6" s="401"/>
      <c r="S6" s="401"/>
      <c r="T6" s="401"/>
      <c r="U6" s="401"/>
      <c r="V6" s="199"/>
      <c r="W6" s="401"/>
      <c r="X6" s="199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199"/>
      <c r="AN6" s="199"/>
    </row>
    <row r="7" spans="1:40" ht="15">
      <c r="A7" s="398">
        <v>3</v>
      </c>
      <c r="B7" s="399" t="s">
        <v>780</v>
      </c>
      <c r="C7" s="398" t="s">
        <v>781</v>
      </c>
      <c r="D7" s="398">
        <v>3929</v>
      </c>
      <c r="E7" s="400">
        <v>1000</v>
      </c>
      <c r="F7" s="400">
        <v>1000</v>
      </c>
      <c r="G7" s="398"/>
      <c r="H7" s="400">
        <v>1000</v>
      </c>
      <c r="I7" s="398"/>
      <c r="J7" s="398"/>
      <c r="K7" s="400">
        <v>929</v>
      </c>
      <c r="L7" s="398"/>
      <c r="M7" s="398"/>
      <c r="N7" s="398"/>
      <c r="O7" s="398"/>
      <c r="P7" s="398"/>
      <c r="Q7" s="401"/>
      <c r="R7" s="401"/>
      <c r="S7" s="401"/>
      <c r="T7" s="401"/>
      <c r="U7" s="401"/>
      <c r="V7" s="199"/>
      <c r="W7" s="401"/>
      <c r="X7" s="199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199"/>
      <c r="AM7" s="401"/>
      <c r="AN7" s="199"/>
    </row>
    <row r="8" spans="1:41" ht="15">
      <c r="A8" s="398">
        <v>4</v>
      </c>
      <c r="B8" s="399" t="s">
        <v>784</v>
      </c>
      <c r="C8" s="398" t="s">
        <v>62</v>
      </c>
      <c r="D8" s="398">
        <v>3900</v>
      </c>
      <c r="E8" s="400">
        <v>973</v>
      </c>
      <c r="F8" s="400">
        <v>959</v>
      </c>
      <c r="G8" s="398"/>
      <c r="H8" s="400">
        <v>981</v>
      </c>
      <c r="I8" s="398">
        <v>925</v>
      </c>
      <c r="J8" s="398"/>
      <c r="K8" s="400">
        <v>987</v>
      </c>
      <c r="L8" s="398"/>
      <c r="M8" s="398"/>
      <c r="N8" s="398"/>
      <c r="O8" s="398"/>
      <c r="P8" s="398"/>
      <c r="Q8" s="401"/>
      <c r="R8" s="401"/>
      <c r="S8" s="401"/>
      <c r="T8" s="401"/>
      <c r="U8" s="401"/>
      <c r="V8" s="199"/>
      <c r="W8" s="401"/>
      <c r="X8" s="199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199"/>
      <c r="AN8" s="401"/>
      <c r="AO8" s="196">
        <f>SUM(Y8:AN8)</f>
        <v>0</v>
      </c>
    </row>
    <row r="9" spans="1:42" ht="15">
      <c r="A9" s="398">
        <v>5</v>
      </c>
      <c r="B9" s="399" t="s">
        <v>789</v>
      </c>
      <c r="C9" s="398" t="s">
        <v>781</v>
      </c>
      <c r="D9" s="398">
        <v>3740</v>
      </c>
      <c r="E9" s="398">
        <v>904</v>
      </c>
      <c r="F9" s="400">
        <v>927</v>
      </c>
      <c r="G9" s="398"/>
      <c r="H9" s="400">
        <v>921</v>
      </c>
      <c r="I9" s="400">
        <v>962</v>
      </c>
      <c r="J9" s="398"/>
      <c r="K9" s="400">
        <v>930</v>
      </c>
      <c r="L9" s="398"/>
      <c r="M9" s="398"/>
      <c r="N9" s="398"/>
      <c r="O9" s="398"/>
      <c r="P9" s="398"/>
      <c r="Q9" s="401"/>
      <c r="R9" s="401"/>
      <c r="S9" s="401"/>
      <c r="T9" s="401"/>
      <c r="U9" s="401"/>
      <c r="V9" s="199"/>
      <c r="W9" s="401"/>
      <c r="X9" s="199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199"/>
      <c r="AO9" s="429">
        <v>919</v>
      </c>
      <c r="AP9" s="196">
        <f>SUM(Y9:AO9)</f>
        <v>919</v>
      </c>
    </row>
    <row r="10" spans="1:40" ht="15">
      <c r="A10" s="398">
        <v>6</v>
      </c>
      <c r="B10" s="399" t="s">
        <v>790</v>
      </c>
      <c r="C10" s="398" t="s">
        <v>48</v>
      </c>
      <c r="D10" s="398">
        <v>3658</v>
      </c>
      <c r="E10" s="400">
        <v>920</v>
      </c>
      <c r="F10" s="400">
        <v>892</v>
      </c>
      <c r="G10" s="398"/>
      <c r="H10" s="400">
        <v>944</v>
      </c>
      <c r="I10" s="398"/>
      <c r="J10" s="398"/>
      <c r="K10" s="400">
        <v>902</v>
      </c>
      <c r="L10" s="398"/>
      <c r="M10" s="398"/>
      <c r="N10" s="398"/>
      <c r="O10" s="398"/>
      <c r="P10" s="398"/>
      <c r="Q10" s="401"/>
      <c r="R10" s="401"/>
      <c r="S10" s="401"/>
      <c r="T10" s="401"/>
      <c r="U10" s="401"/>
      <c r="V10" s="199"/>
      <c r="W10" s="401"/>
      <c r="X10" s="199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199"/>
      <c r="AK10" s="199"/>
      <c r="AL10" s="199"/>
      <c r="AM10" s="199"/>
      <c r="AN10" s="199"/>
    </row>
    <row r="11" spans="1:40" ht="15">
      <c r="A11" s="398">
        <v>7</v>
      </c>
      <c r="B11" s="399" t="s">
        <v>795</v>
      </c>
      <c r="C11" s="398" t="s">
        <v>786</v>
      </c>
      <c r="D11" s="398">
        <v>3617</v>
      </c>
      <c r="E11" s="400">
        <v>891</v>
      </c>
      <c r="F11" s="398">
        <v>850</v>
      </c>
      <c r="G11" s="398"/>
      <c r="H11" s="400">
        <v>912</v>
      </c>
      <c r="I11" s="400">
        <v>924</v>
      </c>
      <c r="J11" s="398"/>
      <c r="K11" s="400">
        <v>934</v>
      </c>
      <c r="L11" s="400">
        <v>890</v>
      </c>
      <c r="M11" s="398"/>
      <c r="N11" s="398"/>
      <c r="O11" s="398"/>
      <c r="P11" s="398"/>
      <c r="Q11" s="401"/>
      <c r="R11" s="401"/>
      <c r="S11" s="401"/>
      <c r="T11" s="401"/>
      <c r="U11" s="401"/>
      <c r="V11" s="199"/>
      <c r="W11" s="401"/>
      <c r="X11" s="199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199"/>
      <c r="AL11" s="199"/>
      <c r="AM11" s="199"/>
      <c r="AN11" s="199"/>
    </row>
    <row r="12" spans="1:40" ht="15">
      <c r="A12" s="398">
        <v>8</v>
      </c>
      <c r="B12" s="399" t="s">
        <v>799</v>
      </c>
      <c r="C12" s="398" t="s">
        <v>781</v>
      </c>
      <c r="D12" s="398">
        <v>3615</v>
      </c>
      <c r="E12" s="398"/>
      <c r="F12" s="400">
        <v>910</v>
      </c>
      <c r="G12" s="398"/>
      <c r="H12" s="400">
        <v>962</v>
      </c>
      <c r="I12" s="398"/>
      <c r="J12" s="398"/>
      <c r="K12" s="400">
        <v>916</v>
      </c>
      <c r="L12" s="400">
        <v>827</v>
      </c>
      <c r="M12" s="398"/>
      <c r="N12" s="398"/>
      <c r="O12" s="398"/>
      <c r="P12" s="398"/>
      <c r="Q12" s="401"/>
      <c r="R12" s="401"/>
      <c r="S12" s="401"/>
      <c r="T12" s="401"/>
      <c r="U12" s="401"/>
      <c r="V12" s="199"/>
      <c r="W12" s="401"/>
      <c r="X12" s="199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199"/>
      <c r="AK12" s="199"/>
      <c r="AL12" s="199"/>
      <c r="AM12" s="199"/>
      <c r="AN12" s="199"/>
    </row>
    <row r="13" spans="1:40" ht="30">
      <c r="A13" s="398">
        <v>9</v>
      </c>
      <c r="B13" s="399" t="s">
        <v>802</v>
      </c>
      <c r="C13" s="398" t="s">
        <v>792</v>
      </c>
      <c r="D13" s="398">
        <v>3574</v>
      </c>
      <c r="E13" s="398"/>
      <c r="F13" s="400">
        <v>866</v>
      </c>
      <c r="G13" s="398"/>
      <c r="H13" s="400">
        <v>927</v>
      </c>
      <c r="I13" s="400">
        <v>951</v>
      </c>
      <c r="J13" s="398"/>
      <c r="K13" s="400">
        <v>830</v>
      </c>
      <c r="L13" s="398"/>
      <c r="M13" s="398"/>
      <c r="N13" s="398"/>
      <c r="O13" s="398"/>
      <c r="P13" s="398"/>
      <c r="Q13" s="401"/>
      <c r="R13" s="401"/>
      <c r="S13" s="401"/>
      <c r="T13" s="401"/>
      <c r="U13" s="401"/>
      <c r="V13" s="199"/>
      <c r="W13" s="401"/>
      <c r="X13" s="199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199"/>
      <c r="AK13" s="199"/>
      <c r="AL13" s="199"/>
      <c r="AM13" s="199"/>
      <c r="AN13" s="199"/>
    </row>
    <row r="14" spans="1:40" ht="15">
      <c r="A14" s="398">
        <v>10</v>
      </c>
      <c r="B14" s="399" t="s">
        <v>796</v>
      </c>
      <c r="C14" s="398" t="s">
        <v>781</v>
      </c>
      <c r="D14" s="398">
        <v>3293</v>
      </c>
      <c r="E14" s="400">
        <v>804</v>
      </c>
      <c r="F14" s="400">
        <v>802</v>
      </c>
      <c r="G14" s="398"/>
      <c r="H14" s="400">
        <v>887</v>
      </c>
      <c r="I14" s="398"/>
      <c r="J14" s="398"/>
      <c r="K14" s="400">
        <v>800</v>
      </c>
      <c r="L14" s="398"/>
      <c r="M14" s="398"/>
      <c r="N14" s="398"/>
      <c r="O14" s="398"/>
      <c r="P14" s="398"/>
      <c r="Q14" s="401"/>
      <c r="R14" s="401"/>
      <c r="S14" s="401"/>
      <c r="T14" s="401"/>
      <c r="U14" s="401"/>
      <c r="V14" s="199"/>
      <c r="W14" s="401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42" ht="15">
      <c r="A15" s="398">
        <v>11</v>
      </c>
      <c r="B15" s="399" t="s">
        <v>808</v>
      </c>
      <c r="C15" s="398" t="s">
        <v>783</v>
      </c>
      <c r="D15" s="398">
        <v>3098</v>
      </c>
      <c r="E15" s="398"/>
      <c r="F15" s="400">
        <v>807</v>
      </c>
      <c r="G15" s="398"/>
      <c r="H15" s="398"/>
      <c r="I15" s="400">
        <v>779</v>
      </c>
      <c r="J15" s="398"/>
      <c r="K15" s="400">
        <v>798</v>
      </c>
      <c r="L15" s="400">
        <v>714</v>
      </c>
      <c r="M15" s="398"/>
      <c r="N15" s="398"/>
      <c r="O15" s="398"/>
      <c r="P15" s="398"/>
      <c r="Q15" s="401"/>
      <c r="R15" s="401"/>
      <c r="S15" s="401"/>
      <c r="T15" s="401"/>
      <c r="U15" s="401"/>
      <c r="V15" s="401"/>
      <c r="W15" s="401"/>
      <c r="X15" s="199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199"/>
      <c r="AO15" s="429">
        <v>880</v>
      </c>
      <c r="AP15" s="196">
        <f>SUM(Y15:AO15)</f>
        <v>880</v>
      </c>
    </row>
    <row r="16" spans="1:40" ht="15">
      <c r="A16" s="398">
        <v>12</v>
      </c>
      <c r="B16" s="399" t="s">
        <v>798</v>
      </c>
      <c r="C16" s="398" t="s">
        <v>781</v>
      </c>
      <c r="D16" s="398">
        <v>2800</v>
      </c>
      <c r="E16" s="400">
        <v>725</v>
      </c>
      <c r="F16" s="400">
        <v>694</v>
      </c>
      <c r="G16" s="398"/>
      <c r="H16" s="400">
        <v>647</v>
      </c>
      <c r="I16" s="398"/>
      <c r="J16" s="398"/>
      <c r="K16" s="400">
        <v>734</v>
      </c>
      <c r="L16" s="398"/>
      <c r="M16" s="398"/>
      <c r="N16" s="398"/>
      <c r="O16" s="398"/>
      <c r="P16" s="398"/>
      <c r="Q16" s="401"/>
      <c r="R16" s="401"/>
      <c r="S16" s="401"/>
      <c r="T16" s="401"/>
      <c r="U16" s="401"/>
      <c r="V16" s="199"/>
      <c r="W16" s="401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1:40" ht="15">
      <c r="A17" s="398">
        <v>13</v>
      </c>
      <c r="B17" s="399" t="s">
        <v>787</v>
      </c>
      <c r="C17" s="398" t="s">
        <v>788</v>
      </c>
      <c r="D17" s="398">
        <v>2771</v>
      </c>
      <c r="E17" s="400">
        <v>950</v>
      </c>
      <c r="F17" s="400">
        <v>889</v>
      </c>
      <c r="G17" s="398"/>
      <c r="H17" s="400">
        <v>927</v>
      </c>
      <c r="I17" s="398">
        <v>894</v>
      </c>
      <c r="J17" s="398"/>
      <c r="K17" s="398"/>
      <c r="L17" s="398"/>
      <c r="M17" s="398"/>
      <c r="N17" s="398"/>
      <c r="O17" s="398"/>
      <c r="P17" s="398"/>
      <c r="Q17" s="401"/>
      <c r="R17" s="401"/>
      <c r="S17" s="401"/>
      <c r="T17" s="401"/>
      <c r="U17" s="401"/>
      <c r="V17" s="401"/>
      <c r="W17" s="401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</row>
    <row r="18" spans="1:41" ht="15">
      <c r="A18" s="398">
        <v>14</v>
      </c>
      <c r="B18" s="399" t="s">
        <v>793</v>
      </c>
      <c r="C18" s="398" t="s">
        <v>781</v>
      </c>
      <c r="D18" s="398">
        <v>2663</v>
      </c>
      <c r="E18" s="400">
        <v>886</v>
      </c>
      <c r="F18" s="400">
        <v>899</v>
      </c>
      <c r="G18" s="398"/>
      <c r="H18" s="398"/>
      <c r="I18" s="398"/>
      <c r="J18" s="398"/>
      <c r="K18" s="400">
        <v>878</v>
      </c>
      <c r="L18" s="398"/>
      <c r="M18" s="398"/>
      <c r="N18" s="398"/>
      <c r="O18" s="398"/>
      <c r="P18" s="398"/>
      <c r="Q18" s="401"/>
      <c r="R18" s="401"/>
      <c r="S18" s="401"/>
      <c r="T18" s="401"/>
      <c r="U18" s="401"/>
      <c r="V18" s="199"/>
      <c r="W18" s="401"/>
      <c r="X18" s="199"/>
      <c r="Y18" s="199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196">
        <f>SUM(AA18:AN18)</f>
        <v>0</v>
      </c>
    </row>
    <row r="19" spans="1:40" ht="15">
      <c r="A19" s="398">
        <v>15</v>
      </c>
      <c r="B19" s="399" t="s">
        <v>805</v>
      </c>
      <c r="C19" s="398" t="s">
        <v>806</v>
      </c>
      <c r="D19" s="398">
        <v>2590</v>
      </c>
      <c r="E19" s="398"/>
      <c r="F19" s="400">
        <v>857</v>
      </c>
      <c r="G19" s="398"/>
      <c r="H19" s="400">
        <v>875</v>
      </c>
      <c r="I19" s="400">
        <v>858</v>
      </c>
      <c r="J19" s="398"/>
      <c r="K19" s="398"/>
      <c r="L19" s="398"/>
      <c r="M19" s="398"/>
      <c r="N19" s="398"/>
      <c r="O19" s="398"/>
      <c r="P19" s="398"/>
      <c r="Q19" s="401"/>
      <c r="R19" s="401"/>
      <c r="S19" s="401"/>
      <c r="T19" s="401"/>
      <c r="U19" s="401"/>
      <c r="V19" s="401"/>
      <c r="W19" s="401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1:40" ht="15">
      <c r="A20" s="398">
        <v>16</v>
      </c>
      <c r="B20" s="399" t="s">
        <v>794</v>
      </c>
      <c r="C20" s="398"/>
      <c r="D20" s="398">
        <v>2544</v>
      </c>
      <c r="E20" s="400">
        <v>897</v>
      </c>
      <c r="F20" s="400">
        <v>854</v>
      </c>
      <c r="G20" s="398"/>
      <c r="H20" s="398"/>
      <c r="I20" s="398"/>
      <c r="J20" s="398"/>
      <c r="K20" s="400">
        <v>793</v>
      </c>
      <c r="L20" s="398"/>
      <c r="M20" s="398"/>
      <c r="N20" s="398"/>
      <c r="O20" s="398"/>
      <c r="P20" s="398"/>
      <c r="Q20" s="401"/>
      <c r="R20" s="401"/>
      <c r="S20" s="401"/>
      <c r="T20" s="401"/>
      <c r="U20" s="401"/>
      <c r="V20" s="401"/>
      <c r="W20" s="401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</row>
    <row r="21" spans="1:40" ht="15">
      <c r="A21" s="398">
        <v>17</v>
      </c>
      <c r="B21" s="399" t="s">
        <v>797</v>
      </c>
      <c r="C21" s="398" t="s">
        <v>781</v>
      </c>
      <c r="D21" s="398">
        <v>2374</v>
      </c>
      <c r="E21" s="400">
        <v>812</v>
      </c>
      <c r="F21" s="400">
        <v>776</v>
      </c>
      <c r="G21" s="398"/>
      <c r="H21" s="398"/>
      <c r="I21" s="398"/>
      <c r="J21" s="398"/>
      <c r="K21" s="400">
        <v>786</v>
      </c>
      <c r="L21" s="398"/>
      <c r="M21" s="398"/>
      <c r="N21" s="398"/>
      <c r="O21" s="398"/>
      <c r="P21" s="398"/>
      <c r="Q21" s="401"/>
      <c r="R21" s="401"/>
      <c r="S21" s="401"/>
      <c r="T21" s="401"/>
      <c r="U21" s="401"/>
      <c r="V21" s="401"/>
      <c r="W21" s="401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</row>
    <row r="22" spans="1:40" ht="15">
      <c r="A22" s="398">
        <v>18</v>
      </c>
      <c r="B22" s="399" t="s">
        <v>782</v>
      </c>
      <c r="C22" s="398" t="s">
        <v>783</v>
      </c>
      <c r="D22" s="398">
        <v>1975</v>
      </c>
      <c r="E22" s="400">
        <v>997</v>
      </c>
      <c r="F22" s="400">
        <v>978</v>
      </c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401"/>
      <c r="R22" s="401"/>
      <c r="S22" s="401"/>
      <c r="T22" s="401"/>
      <c r="U22" s="401"/>
      <c r="V22" s="401"/>
      <c r="W22" s="401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</row>
    <row r="23" spans="1:40" ht="15">
      <c r="A23" s="398">
        <v>19</v>
      </c>
      <c r="B23" s="399" t="s">
        <v>800</v>
      </c>
      <c r="C23" s="398" t="s">
        <v>801</v>
      </c>
      <c r="D23" s="398">
        <v>1758</v>
      </c>
      <c r="E23" s="400">
        <v>886</v>
      </c>
      <c r="F23" s="398"/>
      <c r="G23" s="398"/>
      <c r="H23" s="400">
        <v>872</v>
      </c>
      <c r="I23" s="398"/>
      <c r="J23" s="398"/>
      <c r="K23" s="398"/>
      <c r="L23" s="398"/>
      <c r="M23" s="398"/>
      <c r="N23" s="398"/>
      <c r="O23" s="398"/>
      <c r="P23" s="398"/>
      <c r="Q23" s="401"/>
      <c r="R23" s="401"/>
      <c r="S23" s="401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</row>
    <row r="24" spans="1:40" ht="30">
      <c r="A24" s="398">
        <v>20</v>
      </c>
      <c r="B24" s="399" t="s">
        <v>809</v>
      </c>
      <c r="C24" s="398" t="s">
        <v>792</v>
      </c>
      <c r="D24" s="398">
        <v>1651</v>
      </c>
      <c r="E24" s="398"/>
      <c r="F24" s="400">
        <v>787</v>
      </c>
      <c r="G24" s="398"/>
      <c r="H24" s="398"/>
      <c r="I24" s="398"/>
      <c r="J24" s="398"/>
      <c r="K24" s="400">
        <v>864</v>
      </c>
      <c r="L24" s="398"/>
      <c r="M24" s="398"/>
      <c r="N24" s="398"/>
      <c r="O24" s="398"/>
      <c r="P24" s="398"/>
      <c r="Q24" s="401"/>
      <c r="R24" s="401"/>
      <c r="S24" s="401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</row>
    <row r="25" spans="1:40" ht="15">
      <c r="A25" s="398">
        <v>21</v>
      </c>
      <c r="B25" s="399" t="s">
        <v>810</v>
      </c>
      <c r="C25" s="398" t="s">
        <v>801</v>
      </c>
      <c r="D25" s="398">
        <v>1516</v>
      </c>
      <c r="E25" s="400">
        <v>750</v>
      </c>
      <c r="F25" s="398"/>
      <c r="G25" s="398"/>
      <c r="H25" s="400">
        <v>766</v>
      </c>
      <c r="I25" s="398"/>
      <c r="J25" s="398"/>
      <c r="K25" s="398"/>
      <c r="L25" s="398"/>
      <c r="M25" s="398"/>
      <c r="N25" s="398"/>
      <c r="O25" s="398"/>
      <c r="P25" s="398"/>
      <c r="Q25" s="401"/>
      <c r="R25" s="401"/>
      <c r="S25" s="401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</row>
    <row r="26" spans="1:40" ht="30">
      <c r="A26" s="398">
        <v>22</v>
      </c>
      <c r="B26" s="399" t="s">
        <v>803</v>
      </c>
      <c r="C26" s="398" t="s">
        <v>804</v>
      </c>
      <c r="D26" s="398">
        <v>865</v>
      </c>
      <c r="E26" s="398"/>
      <c r="F26" s="400">
        <v>865</v>
      </c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401"/>
      <c r="R26" s="401"/>
      <c r="S26" s="401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</row>
    <row r="27" spans="1:40" ht="15">
      <c r="A27" s="398">
        <v>23</v>
      </c>
      <c r="B27" s="399" t="s">
        <v>805</v>
      </c>
      <c r="C27" s="398" t="s">
        <v>806</v>
      </c>
      <c r="D27" s="398">
        <v>845</v>
      </c>
      <c r="E27" s="400">
        <v>845</v>
      </c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1:40" ht="15">
      <c r="A28" s="398">
        <v>24</v>
      </c>
      <c r="B28" s="399" t="s">
        <v>807</v>
      </c>
      <c r="C28" s="398" t="s">
        <v>801</v>
      </c>
      <c r="D28" s="398">
        <v>833</v>
      </c>
      <c r="E28" s="398"/>
      <c r="F28" s="400">
        <v>833</v>
      </c>
      <c r="G28" s="398"/>
      <c r="H28" s="398"/>
      <c r="I28" s="398"/>
      <c r="J28" s="398"/>
      <c r="K28" s="398"/>
      <c r="L28" s="398"/>
      <c r="M28" s="398"/>
      <c r="N28" s="398"/>
      <c r="O28" s="398"/>
      <c r="P28" s="398" t="s">
        <v>38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15">
      <c r="A29" s="398">
        <v>25</v>
      </c>
      <c r="B29" s="399" t="s">
        <v>1139</v>
      </c>
      <c r="C29" s="398" t="s">
        <v>616</v>
      </c>
      <c r="D29" s="398">
        <v>809</v>
      </c>
      <c r="E29" s="398"/>
      <c r="F29" s="398"/>
      <c r="G29" s="398"/>
      <c r="H29" s="415"/>
      <c r="I29" s="398"/>
      <c r="J29" s="398"/>
      <c r="K29" s="400">
        <v>809</v>
      </c>
      <c r="L29" s="398"/>
      <c r="M29" s="398"/>
      <c r="N29" s="398"/>
      <c r="O29" s="398"/>
      <c r="P29" s="398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</row>
    <row r="30" spans="1:40" ht="18.75" customHeight="1">
      <c r="A30" s="398">
        <v>26</v>
      </c>
      <c r="B30" s="399" t="s">
        <v>988</v>
      </c>
      <c r="C30" s="398" t="s">
        <v>792</v>
      </c>
      <c r="D30" s="398">
        <v>730</v>
      </c>
      <c r="E30" s="398"/>
      <c r="F30" s="398"/>
      <c r="G30" s="398"/>
      <c r="H30" s="400">
        <v>730</v>
      </c>
      <c r="I30" s="398"/>
      <c r="J30" s="398"/>
      <c r="K30" s="398"/>
      <c r="L30" s="398"/>
      <c r="M30" s="398"/>
      <c r="N30" s="398"/>
      <c r="O30" s="398"/>
      <c r="P30" s="398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46" s="202" customFormat="1" ht="15">
      <c r="A31" s="220"/>
      <c r="B31" s="320"/>
      <c r="C31" s="220"/>
      <c r="D31" s="220"/>
      <c r="E31" s="220"/>
      <c r="F31" s="220"/>
      <c r="G31"/>
      <c r="H31"/>
      <c r="I31"/>
      <c r="J31"/>
      <c r="K31"/>
      <c r="L31"/>
      <c r="M31"/>
      <c r="N31"/>
      <c r="O31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4"/>
      <c r="AP31" s="194"/>
      <c r="AQ31" s="194"/>
      <c r="AR31" s="194"/>
      <c r="AS31" s="194"/>
      <c r="AT31" s="194"/>
    </row>
    <row r="32" spans="1:46" ht="15">
      <c r="A32" s="220"/>
      <c r="B32" s="320"/>
      <c r="C32" s="220"/>
      <c r="D32" s="220"/>
      <c r="E32" s="220"/>
      <c r="F32" s="220"/>
      <c r="G32"/>
      <c r="H32"/>
      <c r="I32"/>
      <c r="J32"/>
      <c r="K32"/>
      <c r="L32"/>
      <c r="M32"/>
      <c r="N32"/>
      <c r="O32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4"/>
      <c r="AP32" s="194"/>
      <c r="AQ32" s="194"/>
      <c r="AR32" s="194"/>
      <c r="AS32" s="194"/>
      <c r="AT32" s="194"/>
    </row>
    <row r="33" spans="1:46" ht="45">
      <c r="A33" s="414" t="s">
        <v>986</v>
      </c>
      <c r="B33" s="414" t="s">
        <v>760</v>
      </c>
      <c r="C33" s="414" t="s">
        <v>5</v>
      </c>
      <c r="D33" s="414" t="s">
        <v>761</v>
      </c>
      <c r="E33" s="355" t="s">
        <v>762</v>
      </c>
      <c r="F33" s="355" t="s">
        <v>764</v>
      </c>
      <c r="G33" s="355" t="s">
        <v>766</v>
      </c>
      <c r="H33" s="355" t="s">
        <v>987</v>
      </c>
      <c r="I33" s="357" t="s">
        <v>1047</v>
      </c>
      <c r="J33" s="355" t="s">
        <v>768</v>
      </c>
      <c r="K33" s="389" t="s">
        <v>1032</v>
      </c>
      <c r="L33" s="355" t="s">
        <v>770</v>
      </c>
      <c r="M33" s="355" t="s">
        <v>772</v>
      </c>
      <c r="N33" s="355" t="s">
        <v>774</v>
      </c>
      <c r="O33" s="355" t="s">
        <v>776</v>
      </c>
      <c r="P33" s="355" t="s">
        <v>778</v>
      </c>
      <c r="Q33" s="313"/>
      <c r="R33" s="306"/>
      <c r="S33" s="306"/>
      <c r="T33" s="307"/>
      <c r="U33" s="307"/>
      <c r="V33" s="314"/>
      <c r="W33" s="308"/>
      <c r="X33" s="309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4"/>
      <c r="AP33" s="194"/>
      <c r="AQ33" s="194"/>
      <c r="AR33" s="194"/>
      <c r="AS33" s="194"/>
      <c r="AT33" s="194"/>
    </row>
    <row r="34" spans="1:46" ht="15">
      <c r="A34" s="405"/>
      <c r="B34" s="405"/>
      <c r="C34" s="405"/>
      <c r="D34" s="405"/>
      <c r="E34" s="355" t="s">
        <v>763</v>
      </c>
      <c r="F34" s="355" t="s">
        <v>765</v>
      </c>
      <c r="G34" s="355" t="s">
        <v>767</v>
      </c>
      <c r="H34" s="355" t="s">
        <v>767</v>
      </c>
      <c r="I34" s="355" t="s">
        <v>769</v>
      </c>
      <c r="J34" s="355" t="s">
        <v>769</v>
      </c>
      <c r="K34" s="389" t="s">
        <v>1138</v>
      </c>
      <c r="L34" s="355" t="s">
        <v>771</v>
      </c>
      <c r="M34" s="355" t="s">
        <v>773</v>
      </c>
      <c r="N34" s="355" t="s">
        <v>775</v>
      </c>
      <c r="O34" s="355" t="s">
        <v>777</v>
      </c>
      <c r="P34" s="355" t="s">
        <v>779</v>
      </c>
      <c r="Q34" s="314"/>
      <c r="R34" s="310"/>
      <c r="S34" s="310"/>
      <c r="T34" s="307"/>
      <c r="U34" s="311"/>
      <c r="V34" s="314"/>
      <c r="W34" s="312"/>
      <c r="X34" s="312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4"/>
      <c r="AP34" s="194"/>
      <c r="AQ34" s="194"/>
      <c r="AR34" s="194"/>
      <c r="AS34" s="194"/>
      <c r="AT34" s="194"/>
    </row>
    <row r="35" spans="1:46" ht="15">
      <c r="A35" s="220">
        <v>1</v>
      </c>
      <c r="B35" s="320" t="s">
        <v>811</v>
      </c>
      <c r="C35" s="220"/>
      <c r="D35" s="220">
        <v>5000</v>
      </c>
      <c r="E35" s="356">
        <v>1000</v>
      </c>
      <c r="F35" s="356">
        <v>1000</v>
      </c>
      <c r="G35" s="220"/>
      <c r="H35" s="356">
        <v>1000</v>
      </c>
      <c r="I35" s="220"/>
      <c r="J35" s="220"/>
      <c r="K35" s="356">
        <v>1000</v>
      </c>
      <c r="L35" s="356">
        <v>1000</v>
      </c>
      <c r="M35" s="220"/>
      <c r="N35" s="220"/>
      <c r="O35" s="220"/>
      <c r="P35" s="220"/>
      <c r="Q35" s="198"/>
      <c r="R35" s="198"/>
      <c r="S35" s="198"/>
      <c r="T35" s="198"/>
      <c r="U35" s="198"/>
      <c r="V35" s="197"/>
      <c r="W35" s="198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4"/>
      <c r="AP35" s="194"/>
      <c r="AQ35" s="194"/>
      <c r="AR35" s="194"/>
      <c r="AS35" s="194"/>
      <c r="AT35" s="194"/>
    </row>
    <row r="36" spans="1:46" ht="15">
      <c r="A36" s="220">
        <v>2</v>
      </c>
      <c r="B36" s="320" t="s">
        <v>812</v>
      </c>
      <c r="C36" s="220" t="s">
        <v>781</v>
      </c>
      <c r="D36" s="220">
        <v>3576</v>
      </c>
      <c r="E36" s="356">
        <v>896</v>
      </c>
      <c r="F36" s="356">
        <v>942</v>
      </c>
      <c r="G36" s="220"/>
      <c r="H36" s="356">
        <v>895</v>
      </c>
      <c r="I36" s="220"/>
      <c r="J36" s="220"/>
      <c r="K36" s="356">
        <v>843</v>
      </c>
      <c r="L36" s="220" t="s">
        <v>38</v>
      </c>
      <c r="M36" s="220"/>
      <c r="N36" s="220"/>
      <c r="O36" s="220"/>
      <c r="P36" s="220"/>
      <c r="Q36" s="198"/>
      <c r="R36" s="198"/>
      <c r="S36" s="198"/>
      <c r="T36" s="198"/>
      <c r="U36" s="198"/>
      <c r="V36" s="197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7"/>
      <c r="AM36" s="197"/>
      <c r="AN36" s="197"/>
      <c r="AO36" s="194"/>
      <c r="AP36" s="194"/>
      <c r="AQ36" s="194"/>
      <c r="AR36" s="194"/>
      <c r="AS36" s="194"/>
      <c r="AT36" s="194"/>
    </row>
    <row r="37" spans="1:46" ht="15">
      <c r="A37" s="220">
        <v>3</v>
      </c>
      <c r="B37" s="320" t="s">
        <v>813</v>
      </c>
      <c r="C37" s="220" t="s">
        <v>781</v>
      </c>
      <c r="D37" s="220">
        <v>3409</v>
      </c>
      <c r="E37" s="220">
        <v>824</v>
      </c>
      <c r="F37" s="356">
        <v>840</v>
      </c>
      <c r="G37" s="220"/>
      <c r="H37" s="356">
        <v>837</v>
      </c>
      <c r="I37" s="356">
        <v>904</v>
      </c>
      <c r="J37" s="220"/>
      <c r="K37" s="356">
        <v>828</v>
      </c>
      <c r="L37" s="220" t="s">
        <v>38</v>
      </c>
      <c r="M37" s="220"/>
      <c r="N37" s="220"/>
      <c r="O37" s="220"/>
      <c r="P37" s="220"/>
      <c r="Q37" s="198"/>
      <c r="R37" s="198"/>
      <c r="S37" s="198"/>
      <c r="T37" s="198"/>
      <c r="U37" s="198"/>
      <c r="V37" s="197"/>
      <c r="W37" s="198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4"/>
      <c r="AP37" s="194"/>
      <c r="AQ37" s="194"/>
      <c r="AR37" s="194"/>
      <c r="AS37" s="194"/>
      <c r="AT37" s="194"/>
    </row>
    <row r="38" spans="1:46" ht="15">
      <c r="A38" s="220">
        <v>4</v>
      </c>
      <c r="B38" s="320" t="s">
        <v>817</v>
      </c>
      <c r="C38" s="220" t="s">
        <v>806</v>
      </c>
      <c r="D38" s="220">
        <v>3119</v>
      </c>
      <c r="E38" s="356">
        <v>690</v>
      </c>
      <c r="F38" s="356">
        <v>751</v>
      </c>
      <c r="G38" s="220"/>
      <c r="H38" s="220"/>
      <c r="I38" s="356">
        <v>898</v>
      </c>
      <c r="J38" s="220"/>
      <c r="K38" s="356">
        <v>780</v>
      </c>
      <c r="L38" s="220" t="s">
        <v>38</v>
      </c>
      <c r="M38" s="220"/>
      <c r="N38" s="220"/>
      <c r="O38" s="220"/>
      <c r="P38" s="220"/>
      <c r="Q38" s="198"/>
      <c r="R38" s="198"/>
      <c r="S38" s="198"/>
      <c r="T38" s="198"/>
      <c r="U38" s="198"/>
      <c r="V38" s="197"/>
      <c r="W38" s="198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4"/>
      <c r="AP38" s="194"/>
      <c r="AQ38" s="194"/>
      <c r="AR38" s="194"/>
      <c r="AS38" s="194"/>
      <c r="AT38" s="194"/>
    </row>
    <row r="39" spans="1:46" ht="15">
      <c r="A39" s="220">
        <v>5</v>
      </c>
      <c r="B39" s="320" t="s">
        <v>989</v>
      </c>
      <c r="C39" s="220" t="s">
        <v>806</v>
      </c>
      <c r="D39" s="220">
        <v>2771</v>
      </c>
      <c r="E39" s="220"/>
      <c r="F39" s="220"/>
      <c r="G39" s="220"/>
      <c r="H39" s="356">
        <v>876</v>
      </c>
      <c r="I39" s="356">
        <v>1000</v>
      </c>
      <c r="J39" s="220"/>
      <c r="K39" s="356">
        <v>895</v>
      </c>
      <c r="L39" s="220" t="s">
        <v>38</v>
      </c>
      <c r="M39" s="220"/>
      <c r="N39" s="220"/>
      <c r="O39" s="220"/>
      <c r="P39" s="220"/>
      <c r="Q39" s="198"/>
      <c r="R39" s="198"/>
      <c r="S39" s="198"/>
      <c r="T39" s="198"/>
      <c r="U39" s="198"/>
      <c r="V39" s="197"/>
      <c r="W39" s="198"/>
      <c r="X39" s="197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7"/>
      <c r="AN39" s="203"/>
      <c r="AO39" s="194">
        <f>SUM(Y39:AN39)</f>
        <v>0</v>
      </c>
      <c r="AP39" s="194"/>
      <c r="AQ39" s="194"/>
      <c r="AR39" s="194"/>
      <c r="AS39" s="194"/>
      <c r="AT39" s="194"/>
    </row>
    <row r="40" spans="1:46" ht="15">
      <c r="A40" s="220">
        <v>6</v>
      </c>
      <c r="B40" s="320" t="s">
        <v>814</v>
      </c>
      <c r="C40" s="220" t="s">
        <v>788</v>
      </c>
      <c r="D40" s="220">
        <v>2570</v>
      </c>
      <c r="E40" s="220">
        <v>784</v>
      </c>
      <c r="F40" s="356">
        <v>820</v>
      </c>
      <c r="G40" s="220"/>
      <c r="H40" s="356">
        <v>806</v>
      </c>
      <c r="I40" s="356">
        <v>944</v>
      </c>
      <c r="J40" s="220"/>
      <c r="K40" s="220"/>
      <c r="L40" s="220"/>
      <c r="M40" s="220"/>
      <c r="N40" s="220"/>
      <c r="O40" s="220"/>
      <c r="P40" s="220"/>
      <c r="Q40" s="198"/>
      <c r="R40" s="198"/>
      <c r="S40" s="198"/>
      <c r="T40" s="198"/>
      <c r="U40" s="198"/>
      <c r="V40" s="197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7"/>
      <c r="AM40" s="197"/>
      <c r="AN40" s="197"/>
      <c r="AO40" s="194"/>
      <c r="AP40" s="194"/>
      <c r="AQ40" s="194"/>
      <c r="AR40" s="194"/>
      <c r="AS40" s="194"/>
      <c r="AT40" s="194"/>
    </row>
    <row r="41" spans="1:46" ht="15">
      <c r="A41" s="220">
        <v>7</v>
      </c>
      <c r="B41" s="320" t="s">
        <v>821</v>
      </c>
      <c r="C41" s="220" t="s">
        <v>781</v>
      </c>
      <c r="D41" s="220">
        <v>2245</v>
      </c>
      <c r="E41" s="220"/>
      <c r="F41" s="356">
        <v>746</v>
      </c>
      <c r="G41" s="220"/>
      <c r="H41" s="220"/>
      <c r="I41" s="356">
        <v>787</v>
      </c>
      <c r="J41" s="220"/>
      <c r="K41" s="356">
        <v>712</v>
      </c>
      <c r="L41" s="220" t="s">
        <v>38</v>
      </c>
      <c r="M41" s="220"/>
      <c r="N41" s="220"/>
      <c r="O41" s="220"/>
      <c r="P41" s="220"/>
      <c r="Q41" s="198"/>
      <c r="R41" s="198"/>
      <c r="S41" s="198"/>
      <c r="T41" s="198"/>
      <c r="U41" s="198"/>
      <c r="V41" s="197"/>
      <c r="W41" s="198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4"/>
      <c r="AP41" s="194"/>
      <c r="AQ41" s="194"/>
      <c r="AR41" s="194"/>
      <c r="AS41" s="194"/>
      <c r="AT41" s="194"/>
    </row>
    <row r="42" spans="1:46" ht="15">
      <c r="A42" s="220">
        <v>8</v>
      </c>
      <c r="B42" s="320" t="s">
        <v>818</v>
      </c>
      <c r="C42" s="220" t="s">
        <v>819</v>
      </c>
      <c r="D42" s="220">
        <v>1750</v>
      </c>
      <c r="E42" s="356">
        <v>900</v>
      </c>
      <c r="F42" s="220"/>
      <c r="G42" s="220"/>
      <c r="H42" s="356">
        <v>850</v>
      </c>
      <c r="I42" s="220"/>
      <c r="J42" s="220"/>
      <c r="K42" s="220"/>
      <c r="L42" s="220"/>
      <c r="M42" s="220"/>
      <c r="N42" s="220"/>
      <c r="O42" s="220"/>
      <c r="P42" s="220"/>
      <c r="Q42" s="198"/>
      <c r="R42" s="198"/>
      <c r="S42" s="198"/>
      <c r="T42" s="198"/>
      <c r="U42" s="198"/>
      <c r="V42" s="197"/>
      <c r="W42" s="198"/>
      <c r="X42" s="197"/>
      <c r="Y42" s="198"/>
      <c r="Z42" s="198"/>
      <c r="AA42" s="198"/>
      <c r="AB42" s="198"/>
      <c r="AC42" s="198"/>
      <c r="AD42" s="198"/>
      <c r="AE42" s="198"/>
      <c r="AF42" s="198"/>
      <c r="AG42" s="198"/>
      <c r="AH42" s="197"/>
      <c r="AI42" s="198"/>
      <c r="AJ42" s="197"/>
      <c r="AK42" s="197"/>
      <c r="AL42" s="197"/>
      <c r="AM42" s="197"/>
      <c r="AN42" s="197"/>
      <c r="AO42" s="194"/>
      <c r="AP42" s="194"/>
      <c r="AQ42" s="194"/>
      <c r="AR42" s="194"/>
      <c r="AS42" s="194"/>
      <c r="AT42" s="194"/>
    </row>
    <row r="43" spans="1:46" ht="15">
      <c r="A43" s="220">
        <v>9</v>
      </c>
      <c r="B43" s="320" t="s">
        <v>990</v>
      </c>
      <c r="C43" s="220" t="s">
        <v>806</v>
      </c>
      <c r="D43" s="220">
        <v>1724</v>
      </c>
      <c r="E43" s="220"/>
      <c r="F43" s="220"/>
      <c r="G43" s="220"/>
      <c r="H43" s="220"/>
      <c r="I43" s="356">
        <v>904</v>
      </c>
      <c r="J43" s="220"/>
      <c r="K43" s="356">
        <v>820</v>
      </c>
      <c r="L43" s="220" t="s">
        <v>38</v>
      </c>
      <c r="M43" s="220"/>
      <c r="N43" s="220"/>
      <c r="O43" s="220"/>
      <c r="P43" s="220"/>
      <c r="Q43" s="198"/>
      <c r="R43" s="198"/>
      <c r="S43" s="198"/>
      <c r="T43" s="198"/>
      <c r="U43" s="198"/>
      <c r="V43" s="197"/>
      <c r="W43" s="198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4"/>
      <c r="AP43" s="194"/>
      <c r="AQ43" s="194"/>
      <c r="AR43" s="194"/>
      <c r="AS43" s="194"/>
      <c r="AT43" s="194"/>
    </row>
    <row r="44" spans="1:46" ht="15">
      <c r="A44" s="220">
        <v>10</v>
      </c>
      <c r="B44" s="320" t="s">
        <v>992</v>
      </c>
      <c r="C44" s="220"/>
      <c r="D44" s="220">
        <v>1672</v>
      </c>
      <c r="E44" s="220"/>
      <c r="F44" s="220"/>
      <c r="G44" s="220"/>
      <c r="H44" s="356">
        <v>845</v>
      </c>
      <c r="I44" s="220"/>
      <c r="J44" s="220"/>
      <c r="K44" s="356">
        <v>827</v>
      </c>
      <c r="L44" s="220" t="s">
        <v>38</v>
      </c>
      <c r="M44" s="220"/>
      <c r="N44" s="220"/>
      <c r="O44" s="220"/>
      <c r="P44" s="220"/>
      <c r="Q44" s="198"/>
      <c r="R44" s="198"/>
      <c r="S44" s="198"/>
      <c r="T44" s="198"/>
      <c r="U44" s="198"/>
      <c r="V44" s="197"/>
      <c r="W44" s="200"/>
      <c r="X44" s="197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7"/>
      <c r="AN44" s="197"/>
      <c r="AO44" s="194"/>
      <c r="AP44" s="194"/>
      <c r="AQ44" s="194"/>
      <c r="AR44" s="194"/>
      <c r="AS44" s="194"/>
      <c r="AT44" s="194"/>
    </row>
    <row r="45" spans="1:46" s="211" customFormat="1" ht="18" customHeight="1">
      <c r="A45" s="220">
        <v>11</v>
      </c>
      <c r="B45" s="320" t="s">
        <v>815</v>
      </c>
      <c r="C45" s="220" t="s">
        <v>816</v>
      </c>
      <c r="D45" s="220">
        <v>1525</v>
      </c>
      <c r="E45" s="356">
        <v>779</v>
      </c>
      <c r="F45" s="356">
        <v>746</v>
      </c>
      <c r="G45" s="220"/>
      <c r="H45" s="220"/>
      <c r="I45" s="220"/>
      <c r="J45" s="220"/>
      <c r="K45" s="220"/>
      <c r="L45" s="220" t="s">
        <v>38</v>
      </c>
      <c r="M45" s="220"/>
      <c r="N45" s="220"/>
      <c r="O45" s="220"/>
      <c r="P45" s="220"/>
      <c r="Q45" s="200"/>
      <c r="R45" s="200"/>
      <c r="S45" s="200"/>
      <c r="T45" s="200"/>
      <c r="U45" s="200"/>
      <c r="V45" s="197"/>
      <c r="W45" s="197"/>
      <c r="X45" s="198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4"/>
      <c r="AP45" s="194"/>
      <c r="AQ45" s="194"/>
      <c r="AR45" s="194"/>
      <c r="AS45" s="194"/>
      <c r="AT45" s="194"/>
    </row>
    <row r="46" spans="1:23" s="197" customFormat="1" ht="15">
      <c r="A46" s="220">
        <v>12</v>
      </c>
      <c r="B46" s="320" t="s">
        <v>991</v>
      </c>
      <c r="C46" s="220"/>
      <c r="D46" s="220">
        <v>862</v>
      </c>
      <c r="E46" s="220"/>
      <c r="F46" s="220"/>
      <c r="G46" s="220"/>
      <c r="H46" s="220"/>
      <c r="I46" s="356">
        <v>862</v>
      </c>
      <c r="J46" s="220"/>
      <c r="K46" s="220"/>
      <c r="L46" s="220"/>
      <c r="M46" s="220"/>
      <c r="N46" s="220"/>
      <c r="O46" s="220"/>
      <c r="P46" s="220"/>
      <c r="Q46" s="200"/>
      <c r="R46" s="200"/>
      <c r="S46" s="200"/>
      <c r="T46" s="200"/>
      <c r="U46" s="200"/>
      <c r="W46" s="200"/>
    </row>
    <row r="47" spans="1:23" s="197" customFormat="1" ht="15">
      <c r="A47" s="220">
        <v>13</v>
      </c>
      <c r="B47" s="320" t="s">
        <v>993</v>
      </c>
      <c r="C47" s="220"/>
      <c r="D47" s="220">
        <v>843</v>
      </c>
      <c r="E47" s="220"/>
      <c r="F47" s="220"/>
      <c r="G47" s="220"/>
      <c r="H47" s="356">
        <v>843</v>
      </c>
      <c r="I47" s="220"/>
      <c r="J47" s="220"/>
      <c r="K47" s="220"/>
      <c r="L47" s="220"/>
      <c r="M47" s="220"/>
      <c r="N47" s="220"/>
      <c r="O47" s="220"/>
      <c r="P47" s="220"/>
      <c r="Q47" s="200"/>
      <c r="R47" s="200"/>
      <c r="S47" s="200"/>
      <c r="T47" s="200"/>
      <c r="U47" s="200"/>
      <c r="V47" s="200"/>
      <c r="W47" s="200"/>
    </row>
    <row r="48" spans="1:23" s="197" customFormat="1" ht="15">
      <c r="A48" s="220">
        <v>14</v>
      </c>
      <c r="B48" s="320" t="s">
        <v>820</v>
      </c>
      <c r="C48" s="220"/>
      <c r="D48" s="220">
        <v>792</v>
      </c>
      <c r="E48" s="220"/>
      <c r="F48" s="356">
        <v>792</v>
      </c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00"/>
      <c r="R48" s="200"/>
      <c r="S48" s="200"/>
      <c r="T48" s="200"/>
      <c r="U48" s="200"/>
      <c r="V48" s="200"/>
      <c r="W48" s="200"/>
    </row>
    <row r="49" spans="1:23" s="197" customFormat="1" ht="15">
      <c r="A49" s="220">
        <v>15</v>
      </c>
      <c r="B49" s="320" t="s">
        <v>822</v>
      </c>
      <c r="C49" s="220"/>
      <c r="D49" s="220">
        <v>728</v>
      </c>
      <c r="E49" s="356">
        <v>728</v>
      </c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00"/>
      <c r="R49" s="200"/>
      <c r="S49" s="200"/>
      <c r="T49" s="200"/>
      <c r="U49" s="200"/>
      <c r="V49" s="200"/>
      <c r="W49" s="200"/>
    </row>
    <row r="50" spans="1:23" s="197" customFormat="1" ht="15.75">
      <c r="A50" s="220">
        <v>16</v>
      </c>
      <c r="B50" s="320" t="s">
        <v>823</v>
      </c>
      <c r="C50" s="220" t="s">
        <v>395</v>
      </c>
      <c r="D50" s="220">
        <v>596</v>
      </c>
      <c r="E50" s="220"/>
      <c r="F50" s="356">
        <v>596</v>
      </c>
      <c r="G50" s="220"/>
      <c r="H50" s="220"/>
      <c r="I50" s="220"/>
      <c r="J50" s="220"/>
      <c r="K50" s="220"/>
      <c r="L50" s="220"/>
      <c r="M50" s="220"/>
      <c r="N50"/>
      <c r="O50"/>
      <c r="P50"/>
      <c r="Q50" s="200"/>
      <c r="R50" s="200"/>
      <c r="S50" s="200"/>
      <c r="T50" s="200"/>
      <c r="U50" s="200"/>
      <c r="V50" s="200"/>
      <c r="W50" s="200"/>
    </row>
    <row r="51" spans="1:23" s="197" customFormat="1" ht="13.5">
      <c r="A51" s="200"/>
      <c r="B51" s="321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</row>
    <row r="52" spans="1:23" s="197" customFormat="1" ht="13.5">
      <c r="A52" s="200"/>
      <c r="B52" s="321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</row>
    <row r="53" spans="1:47" s="202" customFormat="1" ht="13.5">
      <c r="A53" s="204"/>
      <c r="B53" s="205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13"/>
      <c r="Q53" s="200"/>
      <c r="R53" s="200"/>
      <c r="S53" s="200"/>
      <c r="T53" s="200"/>
      <c r="U53" s="200"/>
      <c r="V53" s="200"/>
      <c r="W53" s="200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214"/>
    </row>
    <row r="54" spans="1:47" ht="30">
      <c r="A54" s="405" t="s">
        <v>986</v>
      </c>
      <c r="B54" s="405" t="s">
        <v>760</v>
      </c>
      <c r="C54" s="405" t="s">
        <v>5</v>
      </c>
      <c r="D54" s="405" t="s">
        <v>761</v>
      </c>
      <c r="E54" s="403" t="s">
        <v>762</v>
      </c>
      <c r="F54" s="403" t="s">
        <v>764</v>
      </c>
      <c r="G54" s="403" t="s">
        <v>987</v>
      </c>
      <c r="H54" s="403" t="s">
        <v>766</v>
      </c>
      <c r="I54" s="403" t="s">
        <v>768</v>
      </c>
      <c r="J54" s="403" t="s">
        <v>1140</v>
      </c>
      <c r="K54" s="403" t="s">
        <v>1141</v>
      </c>
      <c r="L54" s="403" t="s">
        <v>1140</v>
      </c>
      <c r="M54" s="403" t="s">
        <v>770</v>
      </c>
      <c r="N54" s="403" t="s">
        <v>772</v>
      </c>
      <c r="O54" s="403" t="s">
        <v>762</v>
      </c>
      <c r="P54" s="403" t="s">
        <v>774</v>
      </c>
      <c r="Q54" s="403" t="s">
        <v>776</v>
      </c>
      <c r="R54" s="403" t="s">
        <v>778</v>
      </c>
      <c r="S54" s="297"/>
      <c r="T54" s="297"/>
      <c r="U54" s="298"/>
      <c r="V54" s="298"/>
      <c r="W54" s="297"/>
      <c r="X54" s="308"/>
      <c r="Y54" s="299" t="s">
        <v>397</v>
      </c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5"/>
    </row>
    <row r="55" spans="1:47" ht="15">
      <c r="A55" s="405"/>
      <c r="B55" s="405"/>
      <c r="C55" s="405"/>
      <c r="D55" s="405"/>
      <c r="E55" s="403" t="s">
        <v>763</v>
      </c>
      <c r="F55" s="403" t="s">
        <v>765</v>
      </c>
      <c r="G55" s="403" t="s">
        <v>767</v>
      </c>
      <c r="H55" s="403" t="s">
        <v>767</v>
      </c>
      <c r="I55" s="403" t="s">
        <v>769</v>
      </c>
      <c r="J55" s="403" t="s">
        <v>769</v>
      </c>
      <c r="K55" s="403" t="s">
        <v>1142</v>
      </c>
      <c r="L55" s="403" t="s">
        <v>1143</v>
      </c>
      <c r="M55" s="403" t="s">
        <v>771</v>
      </c>
      <c r="N55" s="403" t="s">
        <v>773</v>
      </c>
      <c r="O55" s="403" t="s">
        <v>775</v>
      </c>
      <c r="P55" s="403" t="s">
        <v>775</v>
      </c>
      <c r="Q55" s="403" t="s">
        <v>777</v>
      </c>
      <c r="R55" s="403" t="s">
        <v>779</v>
      </c>
      <c r="S55" s="297"/>
      <c r="T55" s="297"/>
      <c r="U55" s="298"/>
      <c r="V55" s="298"/>
      <c r="W55" s="297"/>
      <c r="X55" s="312"/>
      <c r="Y55" s="300">
        <v>43373</v>
      </c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5"/>
    </row>
    <row r="56" spans="1:47" ht="24" customHeight="1">
      <c r="A56" s="220">
        <v>1</v>
      </c>
      <c r="B56" s="320" t="s">
        <v>824</v>
      </c>
      <c r="C56" s="220" t="s">
        <v>792</v>
      </c>
      <c r="D56" s="220">
        <v>4949</v>
      </c>
      <c r="E56" s="356">
        <v>1000</v>
      </c>
      <c r="F56" s="356">
        <v>980</v>
      </c>
      <c r="G56" s="220">
        <v>955</v>
      </c>
      <c r="H56" s="220"/>
      <c r="I56" s="220"/>
      <c r="J56" s="356">
        <v>988</v>
      </c>
      <c r="K56" s="220"/>
      <c r="L56" s="356">
        <v>981</v>
      </c>
      <c r="M56" s="356">
        <v>1000</v>
      </c>
      <c r="N56" s="220"/>
      <c r="O56" s="220"/>
      <c r="P56" s="220"/>
      <c r="Q56" s="220"/>
      <c r="R56" s="220"/>
      <c r="S56" s="198"/>
      <c r="T56" s="198"/>
      <c r="U56" s="198"/>
      <c r="V56" s="198"/>
      <c r="W56" s="198"/>
      <c r="X56" s="200"/>
      <c r="Y56" s="203"/>
      <c r="Z56" s="198"/>
      <c r="AA56" s="198"/>
      <c r="AB56" s="198"/>
      <c r="AC56" s="198"/>
      <c r="AD56" s="198"/>
      <c r="AE56" s="198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5"/>
    </row>
    <row r="57" spans="1:47" ht="15">
      <c r="A57" s="220">
        <v>3</v>
      </c>
      <c r="B57" s="320" t="s">
        <v>834</v>
      </c>
      <c r="C57" s="220"/>
      <c r="D57" s="220">
        <v>4943</v>
      </c>
      <c r="E57" s="220"/>
      <c r="F57" s="356">
        <v>1000</v>
      </c>
      <c r="G57" s="356">
        <v>1000</v>
      </c>
      <c r="H57" s="220"/>
      <c r="I57" s="220"/>
      <c r="J57" s="356">
        <v>960</v>
      </c>
      <c r="K57" s="220"/>
      <c r="L57" s="356">
        <v>983</v>
      </c>
      <c r="M57" s="356">
        <v>1000</v>
      </c>
      <c r="N57" s="220"/>
      <c r="O57" s="220"/>
      <c r="P57" s="220"/>
      <c r="Q57" s="220"/>
      <c r="R57" s="220"/>
      <c r="S57" s="198"/>
      <c r="T57" s="198"/>
      <c r="U57" s="198"/>
      <c r="V57" s="198"/>
      <c r="W57" s="198"/>
      <c r="X57" s="200"/>
      <c r="Y57" s="301"/>
      <c r="Z57" s="198"/>
      <c r="AA57" s="198"/>
      <c r="AB57" s="198"/>
      <c r="AC57" s="198"/>
      <c r="AD57" s="198"/>
      <c r="AE57" s="198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5"/>
    </row>
    <row r="58" spans="1:47" ht="15">
      <c r="A58" s="220">
        <v>4</v>
      </c>
      <c r="B58" s="320" t="s">
        <v>837</v>
      </c>
      <c r="C58" s="220" t="s">
        <v>62</v>
      </c>
      <c r="D58" s="220">
        <v>4821</v>
      </c>
      <c r="E58" s="356">
        <v>944</v>
      </c>
      <c r="F58" s="220"/>
      <c r="G58" s="356">
        <v>894</v>
      </c>
      <c r="H58" s="220"/>
      <c r="I58" s="220"/>
      <c r="J58" s="356">
        <v>1000</v>
      </c>
      <c r="K58" s="220"/>
      <c r="L58" s="356">
        <v>1000</v>
      </c>
      <c r="M58" s="356">
        <v>983</v>
      </c>
      <c r="N58" s="220"/>
      <c r="O58" s="220"/>
      <c r="P58" s="220"/>
      <c r="Q58" s="220"/>
      <c r="R58" s="220"/>
      <c r="S58" s="198"/>
      <c r="T58" s="198"/>
      <c r="U58" s="198"/>
      <c r="V58" s="198"/>
      <c r="W58" s="198"/>
      <c r="X58" s="200"/>
      <c r="Y58" s="301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200"/>
      <c r="AQ58" s="197"/>
      <c r="AR58" s="197"/>
      <c r="AS58" s="197"/>
      <c r="AT58" s="197"/>
      <c r="AU58" s="195"/>
    </row>
    <row r="59" spans="1:47" ht="15">
      <c r="A59" s="220">
        <v>2</v>
      </c>
      <c r="B59" s="320" t="s">
        <v>827</v>
      </c>
      <c r="C59" s="220" t="s">
        <v>786</v>
      </c>
      <c r="D59" s="220">
        <v>4696</v>
      </c>
      <c r="E59" s="356">
        <v>961</v>
      </c>
      <c r="F59" s="220">
        <v>914</v>
      </c>
      <c r="G59" s="356">
        <v>939</v>
      </c>
      <c r="H59" s="220"/>
      <c r="I59" s="220"/>
      <c r="J59" s="356">
        <v>926</v>
      </c>
      <c r="K59" s="220"/>
      <c r="L59" s="356">
        <v>946</v>
      </c>
      <c r="M59" s="356">
        <v>924</v>
      </c>
      <c r="N59" s="220"/>
      <c r="O59" s="220"/>
      <c r="P59" s="220"/>
      <c r="Q59" s="220"/>
      <c r="R59" s="220"/>
      <c r="S59" s="198"/>
      <c r="T59" s="198"/>
      <c r="U59" s="198"/>
      <c r="V59" s="198"/>
      <c r="W59" s="198"/>
      <c r="X59" s="200"/>
      <c r="Y59" s="302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200"/>
      <c r="AR59" s="197"/>
      <c r="AS59" s="197"/>
      <c r="AT59" s="197"/>
      <c r="AU59" s="195"/>
    </row>
    <row r="60" spans="1:47" ht="15">
      <c r="A60" s="220">
        <v>6</v>
      </c>
      <c r="B60" s="320" t="s">
        <v>835</v>
      </c>
      <c r="C60" s="220" t="s">
        <v>783</v>
      </c>
      <c r="D60" s="220">
        <v>3795</v>
      </c>
      <c r="E60" s="220"/>
      <c r="F60" s="356">
        <v>980</v>
      </c>
      <c r="G60" s="220"/>
      <c r="H60" s="220"/>
      <c r="I60" s="220"/>
      <c r="J60" s="356">
        <v>922</v>
      </c>
      <c r="K60" s="220"/>
      <c r="L60" s="356">
        <v>959</v>
      </c>
      <c r="M60" s="356">
        <v>934</v>
      </c>
      <c r="N60" s="220"/>
      <c r="O60" s="220"/>
      <c r="P60" s="220"/>
      <c r="Q60" s="220"/>
      <c r="R60" s="220"/>
      <c r="S60" s="198"/>
      <c r="T60" s="198"/>
      <c r="U60" s="198"/>
      <c r="V60" s="198"/>
      <c r="W60" s="198"/>
      <c r="X60" s="200"/>
      <c r="Y60" s="302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200"/>
      <c r="AQ60" s="197"/>
      <c r="AR60" s="197"/>
      <c r="AS60" s="197"/>
      <c r="AT60" s="197"/>
      <c r="AU60" s="195"/>
    </row>
    <row r="61" spans="1:47" ht="15">
      <c r="A61" s="220">
        <v>5</v>
      </c>
      <c r="B61" s="320" t="s">
        <v>828</v>
      </c>
      <c r="C61" s="220" t="s">
        <v>62</v>
      </c>
      <c r="D61" s="220">
        <v>3693</v>
      </c>
      <c r="E61" s="356">
        <v>949</v>
      </c>
      <c r="F61" s="356">
        <v>916</v>
      </c>
      <c r="G61" s="220">
        <v>884</v>
      </c>
      <c r="H61" s="220"/>
      <c r="I61" s="220"/>
      <c r="J61" s="356">
        <v>893</v>
      </c>
      <c r="K61" s="220"/>
      <c r="L61" s="356">
        <v>935</v>
      </c>
      <c r="M61" s="220"/>
      <c r="N61" s="220"/>
      <c r="O61" s="220"/>
      <c r="P61" s="220"/>
      <c r="Q61" s="220"/>
      <c r="R61" s="220"/>
      <c r="S61" s="198"/>
      <c r="T61" s="198"/>
      <c r="U61" s="198"/>
      <c r="V61" s="198"/>
      <c r="W61" s="198"/>
      <c r="X61" s="200"/>
      <c r="Y61" s="302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200"/>
      <c r="AP61" s="197"/>
      <c r="AQ61" s="197"/>
      <c r="AR61" s="197"/>
      <c r="AS61" s="197"/>
      <c r="AT61" s="197"/>
      <c r="AU61" s="195"/>
    </row>
    <row r="62" spans="1:47" ht="15">
      <c r="A62" s="220">
        <v>7</v>
      </c>
      <c r="B62" s="320" t="s">
        <v>840</v>
      </c>
      <c r="C62" s="220" t="s">
        <v>841</v>
      </c>
      <c r="D62" s="220">
        <v>3671</v>
      </c>
      <c r="E62" s="356">
        <v>930</v>
      </c>
      <c r="F62" s="220"/>
      <c r="G62" s="220"/>
      <c r="H62" s="220"/>
      <c r="I62" s="220"/>
      <c r="J62" s="356">
        <v>946</v>
      </c>
      <c r="K62" s="220"/>
      <c r="L62" s="356">
        <v>922</v>
      </c>
      <c r="M62" s="356">
        <v>873</v>
      </c>
      <c r="N62" s="220"/>
      <c r="O62" s="220"/>
      <c r="P62" s="220"/>
      <c r="Q62" s="220"/>
      <c r="R62" s="220"/>
      <c r="S62" s="198"/>
      <c r="T62" s="198"/>
      <c r="U62" s="198"/>
      <c r="V62" s="198"/>
      <c r="W62" s="198"/>
      <c r="X62" s="200"/>
      <c r="Y62" s="302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5"/>
    </row>
    <row r="63" spans="1:47" ht="15">
      <c r="A63" s="220">
        <v>8</v>
      </c>
      <c r="B63" s="320" t="s">
        <v>843</v>
      </c>
      <c r="C63" s="220" t="s">
        <v>783</v>
      </c>
      <c r="D63" s="220">
        <v>3498</v>
      </c>
      <c r="E63" s="220"/>
      <c r="F63" s="356">
        <v>894</v>
      </c>
      <c r="G63" s="220"/>
      <c r="H63" s="220"/>
      <c r="I63" s="220"/>
      <c r="J63" s="356">
        <v>851</v>
      </c>
      <c r="K63" s="220"/>
      <c r="L63" s="356">
        <v>874</v>
      </c>
      <c r="M63" s="356">
        <v>879</v>
      </c>
      <c r="N63" s="220"/>
      <c r="O63" s="220"/>
      <c r="P63" s="220"/>
      <c r="Q63" s="220"/>
      <c r="R63" s="220"/>
      <c r="S63" s="198"/>
      <c r="T63" s="198"/>
      <c r="U63" s="198"/>
      <c r="V63" s="198"/>
      <c r="W63" s="198"/>
      <c r="X63" s="200"/>
      <c r="Y63" s="302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7"/>
      <c r="AN63" s="197"/>
      <c r="AO63" s="197"/>
      <c r="AP63" s="197"/>
      <c r="AQ63" s="197"/>
      <c r="AR63" s="197"/>
      <c r="AS63" s="197"/>
      <c r="AT63" s="197"/>
      <c r="AU63" s="195"/>
    </row>
    <row r="64" spans="1:47" ht="15">
      <c r="A64" s="220">
        <v>9</v>
      </c>
      <c r="B64" s="320" t="s">
        <v>994</v>
      </c>
      <c r="C64" s="220" t="s">
        <v>806</v>
      </c>
      <c r="D64" s="220">
        <v>3495</v>
      </c>
      <c r="E64" s="220"/>
      <c r="F64" s="220"/>
      <c r="G64" s="356">
        <v>795</v>
      </c>
      <c r="H64" s="220"/>
      <c r="I64" s="220"/>
      <c r="J64" s="356">
        <v>914</v>
      </c>
      <c r="K64" s="220"/>
      <c r="L64" s="356">
        <v>901</v>
      </c>
      <c r="M64" s="356">
        <v>885</v>
      </c>
      <c r="N64" s="220"/>
      <c r="O64" s="220"/>
      <c r="P64" s="220"/>
      <c r="Q64" s="220"/>
      <c r="R64" s="220"/>
      <c r="S64" s="198"/>
      <c r="T64" s="198"/>
      <c r="U64" s="198"/>
      <c r="V64" s="198"/>
      <c r="W64" s="198"/>
      <c r="X64" s="200"/>
      <c r="Y64" s="203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7"/>
      <c r="AQ64" s="197"/>
      <c r="AR64" s="197"/>
      <c r="AS64" s="197"/>
      <c r="AT64" s="197"/>
      <c r="AU64" s="195"/>
    </row>
    <row r="65" spans="1:47" ht="15">
      <c r="A65" s="220">
        <v>10</v>
      </c>
      <c r="B65" s="320" t="s">
        <v>830</v>
      </c>
      <c r="C65" s="220" t="s">
        <v>806</v>
      </c>
      <c r="D65" s="220">
        <v>3485</v>
      </c>
      <c r="E65" s="356">
        <v>908</v>
      </c>
      <c r="F65" s="356">
        <v>916</v>
      </c>
      <c r="G65" s="220"/>
      <c r="H65" s="220"/>
      <c r="I65" s="220"/>
      <c r="J65" s="356">
        <v>841</v>
      </c>
      <c r="K65" s="220"/>
      <c r="L65" s="220"/>
      <c r="M65" s="356">
        <v>820</v>
      </c>
      <c r="N65" s="220"/>
      <c r="O65" s="220"/>
      <c r="P65" s="220"/>
      <c r="Q65" s="220"/>
      <c r="R65" s="220"/>
      <c r="S65" s="198"/>
      <c r="T65" s="198"/>
      <c r="U65" s="198"/>
      <c r="V65" s="198"/>
      <c r="W65" s="198"/>
      <c r="X65" s="200"/>
      <c r="Y65" s="208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5"/>
    </row>
    <row r="66" spans="1:47" ht="15">
      <c r="A66" s="220">
        <v>11</v>
      </c>
      <c r="B66" s="320" t="s">
        <v>826</v>
      </c>
      <c r="C66" s="220" t="s">
        <v>781</v>
      </c>
      <c r="D66" s="220">
        <v>2863</v>
      </c>
      <c r="E66" s="356">
        <v>934</v>
      </c>
      <c r="F66" s="356">
        <v>995</v>
      </c>
      <c r="G66" s="356">
        <v>934</v>
      </c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00"/>
      <c r="T66" s="200"/>
      <c r="U66" s="200"/>
      <c r="V66" s="200"/>
      <c r="W66" s="200"/>
      <c r="X66" s="200"/>
      <c r="Y66" s="302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5"/>
    </row>
    <row r="67" spans="1:47" ht="15">
      <c r="A67" s="220">
        <v>12</v>
      </c>
      <c r="B67" s="320" t="s">
        <v>995</v>
      </c>
      <c r="C67" s="220" t="s">
        <v>806</v>
      </c>
      <c r="D67" s="220">
        <v>2778</v>
      </c>
      <c r="E67" s="220"/>
      <c r="F67" s="220"/>
      <c r="G67" s="356">
        <v>943</v>
      </c>
      <c r="H67" s="220"/>
      <c r="I67" s="220"/>
      <c r="J67" s="220"/>
      <c r="K67" s="220"/>
      <c r="L67" s="356">
        <v>936</v>
      </c>
      <c r="M67" s="356">
        <v>899</v>
      </c>
      <c r="N67" s="220"/>
      <c r="O67" s="220"/>
      <c r="P67" s="220"/>
      <c r="Q67" s="220"/>
      <c r="R67" s="220"/>
      <c r="S67" s="200"/>
      <c r="T67" s="200"/>
      <c r="U67" s="200"/>
      <c r="V67" s="200"/>
      <c r="W67" s="200"/>
      <c r="X67" s="200"/>
      <c r="Y67" s="302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5"/>
    </row>
    <row r="68" spans="1:47" ht="15">
      <c r="A68" s="220">
        <v>13</v>
      </c>
      <c r="B68" s="320" t="s">
        <v>829</v>
      </c>
      <c r="C68" s="220" t="s">
        <v>781</v>
      </c>
      <c r="D68" s="220">
        <v>2732</v>
      </c>
      <c r="E68" s="356">
        <v>918</v>
      </c>
      <c r="F68" s="356">
        <v>914</v>
      </c>
      <c r="G68" s="220"/>
      <c r="H68" s="220"/>
      <c r="I68" s="220"/>
      <c r="J68" s="220"/>
      <c r="K68" s="220"/>
      <c r="L68" s="356">
        <v>900</v>
      </c>
      <c r="M68" s="220"/>
      <c r="N68" s="220"/>
      <c r="O68" s="220"/>
      <c r="P68" s="220"/>
      <c r="Q68" s="220"/>
      <c r="R68" s="220"/>
      <c r="S68" s="200"/>
      <c r="T68" s="200"/>
      <c r="U68" s="200"/>
      <c r="V68" s="200"/>
      <c r="W68" s="200"/>
      <c r="X68" s="200"/>
      <c r="Y68" s="302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5"/>
    </row>
    <row r="69" spans="1:47" ht="15">
      <c r="A69" s="220">
        <v>14</v>
      </c>
      <c r="B69" s="320" t="s">
        <v>831</v>
      </c>
      <c r="C69" s="220"/>
      <c r="D69" s="220">
        <v>2584</v>
      </c>
      <c r="E69" s="356">
        <v>832</v>
      </c>
      <c r="F69" s="356">
        <v>868</v>
      </c>
      <c r="G69" s="220"/>
      <c r="H69" s="220"/>
      <c r="I69" s="220"/>
      <c r="J69" s="220"/>
      <c r="K69" s="220"/>
      <c r="L69" s="356">
        <v>884</v>
      </c>
      <c r="M69" s="220"/>
      <c r="N69" s="220"/>
      <c r="O69" s="220"/>
      <c r="P69" s="220"/>
      <c r="Q69" s="220"/>
      <c r="R69" s="220"/>
      <c r="S69" s="200"/>
      <c r="T69" s="200"/>
      <c r="U69" s="200"/>
      <c r="V69" s="200"/>
      <c r="W69" s="200"/>
      <c r="X69" s="200"/>
      <c r="Y69" s="208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5"/>
    </row>
    <row r="70" spans="1:47" ht="15">
      <c r="A70" s="220">
        <v>15</v>
      </c>
      <c r="B70" s="320" t="s">
        <v>832</v>
      </c>
      <c r="C70" s="220" t="s">
        <v>395</v>
      </c>
      <c r="D70" s="220">
        <v>2489</v>
      </c>
      <c r="E70" s="356">
        <v>815</v>
      </c>
      <c r="F70" s="356">
        <v>864</v>
      </c>
      <c r="G70" s="356">
        <v>810</v>
      </c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00"/>
      <c r="T70" s="200"/>
      <c r="U70" s="200"/>
      <c r="V70" s="200"/>
      <c r="W70" s="200"/>
      <c r="X70" s="200"/>
      <c r="Y70" s="208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5"/>
    </row>
    <row r="71" spans="1:47" ht="15">
      <c r="A71" s="220">
        <v>16</v>
      </c>
      <c r="B71" s="320" t="s">
        <v>844</v>
      </c>
      <c r="C71" s="220" t="s">
        <v>395</v>
      </c>
      <c r="D71" s="220">
        <v>2161</v>
      </c>
      <c r="E71" s="220"/>
      <c r="F71" s="356">
        <v>734</v>
      </c>
      <c r="G71" s="220"/>
      <c r="H71" s="220"/>
      <c r="I71" s="220"/>
      <c r="J71" s="220">
        <v>718</v>
      </c>
      <c r="K71" s="220"/>
      <c r="L71" s="356">
        <v>709</v>
      </c>
      <c r="M71" s="220"/>
      <c r="N71" s="220"/>
      <c r="O71" s="220"/>
      <c r="P71" s="220"/>
      <c r="Q71" s="220"/>
      <c r="R71" s="220"/>
      <c r="S71" s="200"/>
      <c r="T71" s="200"/>
      <c r="U71" s="200"/>
      <c r="V71" s="200"/>
      <c r="W71" s="200"/>
      <c r="X71" s="200"/>
      <c r="Y71" s="302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5"/>
    </row>
    <row r="72" spans="1:47" ht="30">
      <c r="A72" s="220">
        <v>17</v>
      </c>
      <c r="B72" s="320" t="s">
        <v>836</v>
      </c>
      <c r="C72" s="220" t="s">
        <v>395</v>
      </c>
      <c r="D72" s="220">
        <v>1869</v>
      </c>
      <c r="E72" s="220"/>
      <c r="F72" s="356">
        <v>959</v>
      </c>
      <c r="G72" s="356">
        <v>910</v>
      </c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00"/>
      <c r="T72" s="200"/>
      <c r="U72" s="200"/>
      <c r="V72" s="200"/>
      <c r="W72" s="200"/>
      <c r="X72" s="200"/>
      <c r="Y72" s="208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5"/>
    </row>
    <row r="73" spans="1:47" ht="15">
      <c r="A73" s="220">
        <v>18</v>
      </c>
      <c r="B73" s="320" t="s">
        <v>825</v>
      </c>
      <c r="C73" s="220" t="s">
        <v>783</v>
      </c>
      <c r="D73" s="220">
        <v>1831</v>
      </c>
      <c r="E73" s="356">
        <v>975</v>
      </c>
      <c r="F73" s="220"/>
      <c r="G73" s="220"/>
      <c r="H73" s="220"/>
      <c r="I73" s="220"/>
      <c r="J73" s="220"/>
      <c r="K73" s="220"/>
      <c r="L73" s="356">
        <v>856</v>
      </c>
      <c r="M73" s="220"/>
      <c r="N73" s="220"/>
      <c r="O73" s="220"/>
      <c r="P73" s="220"/>
      <c r="Q73" s="220"/>
      <c r="R73" s="220"/>
      <c r="S73" s="200"/>
      <c r="T73" s="200"/>
      <c r="U73" s="200"/>
      <c r="V73" s="200"/>
      <c r="W73" s="200"/>
      <c r="X73" s="200"/>
      <c r="Y73" s="208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5"/>
    </row>
    <row r="74" spans="1:47" ht="15">
      <c r="A74" s="220">
        <v>19</v>
      </c>
      <c r="B74" s="320" t="s">
        <v>838</v>
      </c>
      <c r="C74" s="220"/>
      <c r="D74" s="220">
        <v>1814</v>
      </c>
      <c r="E74" s="220"/>
      <c r="F74" s="356">
        <v>941</v>
      </c>
      <c r="G74" s="356">
        <v>873</v>
      </c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00"/>
      <c r="T74" s="200"/>
      <c r="U74" s="200"/>
      <c r="V74" s="200"/>
      <c r="W74" s="200"/>
      <c r="X74" s="197"/>
      <c r="Y74" s="208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5"/>
    </row>
    <row r="75" spans="1:47" s="211" customFormat="1" ht="15">
      <c r="A75" s="220">
        <v>20</v>
      </c>
      <c r="B75" s="320" t="s">
        <v>842</v>
      </c>
      <c r="C75" s="220" t="s">
        <v>801</v>
      </c>
      <c r="D75" s="220">
        <v>1745</v>
      </c>
      <c r="E75" s="356">
        <v>929</v>
      </c>
      <c r="F75" s="220"/>
      <c r="G75" s="356">
        <v>816</v>
      </c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00"/>
      <c r="T75" s="200"/>
      <c r="U75" s="200"/>
      <c r="V75" s="200"/>
      <c r="W75" s="200"/>
      <c r="X75" s="197"/>
      <c r="Y75" s="323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212"/>
    </row>
    <row r="76" spans="1:46" s="194" customFormat="1" ht="30">
      <c r="A76" s="220">
        <v>21</v>
      </c>
      <c r="B76" s="320" t="s">
        <v>833</v>
      </c>
      <c r="C76" s="220" t="s">
        <v>792</v>
      </c>
      <c r="D76" s="220">
        <v>1547</v>
      </c>
      <c r="E76" s="356">
        <v>718</v>
      </c>
      <c r="F76" s="356">
        <v>829</v>
      </c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00"/>
      <c r="T76" s="200"/>
      <c r="U76" s="200"/>
      <c r="V76" s="200"/>
      <c r="W76" s="200"/>
      <c r="X76" s="197"/>
      <c r="Y76" s="216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</row>
    <row r="77" spans="1:46" s="194" customFormat="1" ht="15">
      <c r="A77" s="220">
        <v>22</v>
      </c>
      <c r="B77" s="320" t="s">
        <v>996</v>
      </c>
      <c r="C77" s="220" t="s">
        <v>395</v>
      </c>
      <c r="D77" s="220">
        <v>1507</v>
      </c>
      <c r="E77" s="220"/>
      <c r="F77" s="220"/>
      <c r="G77" s="220"/>
      <c r="H77" s="220"/>
      <c r="I77" s="220"/>
      <c r="J77" s="356">
        <v>759</v>
      </c>
      <c r="K77" s="220"/>
      <c r="L77" s="356">
        <v>748</v>
      </c>
      <c r="M77" s="220"/>
      <c r="N77" s="220"/>
      <c r="O77" s="220"/>
      <c r="P77" s="220"/>
      <c r="Q77" s="220"/>
      <c r="R77" s="220"/>
      <c r="S77" s="200"/>
      <c r="T77" s="200"/>
      <c r="U77" s="200"/>
      <c r="V77" s="200"/>
      <c r="W77" s="200"/>
      <c r="X77" s="197"/>
      <c r="Y77" s="216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</row>
    <row r="78" spans="1:46" s="194" customFormat="1" ht="15">
      <c r="A78" s="220">
        <v>23</v>
      </c>
      <c r="B78" s="320" t="s">
        <v>839</v>
      </c>
      <c r="C78" s="220" t="s">
        <v>62</v>
      </c>
      <c r="D78" s="220">
        <v>931</v>
      </c>
      <c r="E78" s="356">
        <v>931</v>
      </c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00"/>
      <c r="T78" s="200"/>
      <c r="U78" s="200"/>
      <c r="V78" s="200"/>
      <c r="W78" s="200"/>
      <c r="X78" s="197"/>
      <c r="Y78" s="216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</row>
    <row r="79" spans="1:46" s="194" customFormat="1" ht="15">
      <c r="A79" s="220">
        <v>24</v>
      </c>
      <c r="B79" s="320" t="s">
        <v>1148</v>
      </c>
      <c r="C79" s="220" t="s">
        <v>395</v>
      </c>
      <c r="D79" s="220">
        <v>857</v>
      </c>
      <c r="E79" s="220"/>
      <c r="F79" s="220"/>
      <c r="G79" s="220"/>
      <c r="H79" s="220"/>
      <c r="I79" s="220"/>
      <c r="J79" s="220"/>
      <c r="K79" s="220"/>
      <c r="L79" s="356">
        <v>857</v>
      </c>
      <c r="M79" s="220"/>
      <c r="N79" s="220"/>
      <c r="O79" s="220"/>
      <c r="P79" s="220"/>
      <c r="Q79" s="220"/>
      <c r="R79" s="220"/>
      <c r="S79" s="200"/>
      <c r="T79" s="200"/>
      <c r="U79" s="200"/>
      <c r="V79" s="200"/>
      <c r="W79" s="200"/>
      <c r="X79" s="197"/>
      <c r="Y79" s="216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</row>
    <row r="80" spans="1:46" s="194" customFormat="1" ht="15.75">
      <c r="A80" s="220">
        <v>25</v>
      </c>
      <c r="B80" s="320" t="s">
        <v>1149</v>
      </c>
      <c r="C80" s="220" t="s">
        <v>395</v>
      </c>
      <c r="D80" s="220">
        <v>773</v>
      </c>
      <c r="E80" s="220"/>
      <c r="F80" s="220"/>
      <c r="G80" s="220"/>
      <c r="H80" s="220"/>
      <c r="I80" s="220"/>
      <c r="J80" s="220"/>
      <c r="K80" s="220"/>
      <c r="L80" s="356">
        <v>773</v>
      </c>
      <c r="M80" s="220"/>
      <c r="N80" s="220"/>
      <c r="O80" s="220"/>
      <c r="P80" s="220"/>
      <c r="Q80"/>
      <c r="R80"/>
      <c r="S80" s="200"/>
      <c r="T80" s="200"/>
      <c r="U80" s="200"/>
      <c r="V80" s="200"/>
      <c r="W80" s="200"/>
      <c r="X80" s="197"/>
      <c r="Y80" s="216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</row>
    <row r="81" spans="1:46" s="194" customFormat="1" ht="15.75">
      <c r="A81" s="220"/>
      <c r="B81" s="320"/>
      <c r="C81" s="220"/>
      <c r="D81" s="220"/>
      <c r="E81" s="220"/>
      <c r="F81" s="220"/>
      <c r="G81" s="220"/>
      <c r="H81" s="220"/>
      <c r="I81" s="356"/>
      <c r="J81" s="220"/>
      <c r="K81" s="220"/>
      <c r="L81" s="220"/>
      <c r="M81" s="220"/>
      <c r="N81" s="220"/>
      <c r="O81"/>
      <c r="P81"/>
      <c r="Q81" s="200"/>
      <c r="R81" s="200"/>
      <c r="S81" s="200"/>
      <c r="T81" s="200"/>
      <c r="U81" s="200"/>
      <c r="V81" s="200"/>
      <c r="W81" s="200"/>
      <c r="X81" s="197"/>
      <c r="Y81" s="216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</row>
    <row r="82" spans="1:46" s="194" customFormat="1" ht="15.75">
      <c r="A82" s="220"/>
      <c r="B82" s="320"/>
      <c r="C82" s="220"/>
      <c r="D82" s="220"/>
      <c r="E82" s="220"/>
      <c r="F82" s="220"/>
      <c r="G82" s="318"/>
      <c r="H82" s="318"/>
      <c r="I82" s="318"/>
      <c r="J82" s="318"/>
      <c r="K82" s="318"/>
      <c r="L82" s="318"/>
      <c r="M82" s="318"/>
      <c r="N82" s="318"/>
      <c r="O82" s="318"/>
      <c r="P82" s="200"/>
      <c r="Q82" s="200"/>
      <c r="R82" s="200"/>
      <c r="S82" s="200"/>
      <c r="T82" s="200"/>
      <c r="U82" s="200"/>
      <c r="V82" s="200"/>
      <c r="W82" s="200"/>
      <c r="X82" s="197"/>
      <c r="Y82" s="216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</row>
    <row r="83" spans="1:22" s="197" customFormat="1" ht="13.5">
      <c r="A83" s="200"/>
      <c r="B83" s="321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4" spans="1:47" s="202" customFormat="1" ht="13.5">
      <c r="A84" s="204"/>
      <c r="B84" s="205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13"/>
      <c r="Q84" s="200"/>
      <c r="R84" s="200"/>
      <c r="S84" s="200"/>
      <c r="T84" s="200"/>
      <c r="U84" s="200"/>
      <c r="V84" s="200"/>
      <c r="W84" s="197"/>
      <c r="X84" s="197"/>
      <c r="Y84" s="206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214"/>
    </row>
    <row r="85" spans="1:47" ht="30">
      <c r="A85" s="406" t="s">
        <v>986</v>
      </c>
      <c r="B85" s="406" t="s">
        <v>760</v>
      </c>
      <c r="C85" s="406" t="s">
        <v>5</v>
      </c>
      <c r="D85" s="406" t="s">
        <v>761</v>
      </c>
      <c r="E85" s="404" t="s">
        <v>762</v>
      </c>
      <c r="F85" s="404" t="s">
        <v>764</v>
      </c>
      <c r="G85" s="404" t="s">
        <v>987</v>
      </c>
      <c r="H85" s="404" t="s">
        <v>766</v>
      </c>
      <c r="I85" s="404" t="s">
        <v>768</v>
      </c>
      <c r="J85" s="404" t="s">
        <v>1140</v>
      </c>
      <c r="K85" s="404" t="s">
        <v>1141</v>
      </c>
      <c r="L85" s="404" t="s">
        <v>1140</v>
      </c>
      <c r="M85" s="404" t="s">
        <v>770</v>
      </c>
      <c r="N85" s="404" t="s">
        <v>772</v>
      </c>
      <c r="O85" s="404" t="s">
        <v>762</v>
      </c>
      <c r="P85" s="404" t="s">
        <v>774</v>
      </c>
      <c r="Q85" s="404" t="s">
        <v>776</v>
      </c>
      <c r="R85" s="404" t="s">
        <v>778</v>
      </c>
      <c r="S85" s="297"/>
      <c r="T85" s="297"/>
      <c r="U85" s="298"/>
      <c r="V85" s="298"/>
      <c r="W85" s="297"/>
      <c r="X85" s="308"/>
      <c r="Y85" s="208" t="s">
        <v>394</v>
      </c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4"/>
      <c r="AP85" s="194"/>
      <c r="AQ85" s="194"/>
      <c r="AR85" s="194"/>
      <c r="AS85" s="194"/>
      <c r="AT85" s="194"/>
      <c r="AU85" s="195"/>
    </row>
    <row r="86" spans="1:47" ht="15">
      <c r="A86" s="406"/>
      <c r="B86" s="406"/>
      <c r="C86" s="406"/>
      <c r="D86" s="406"/>
      <c r="E86" s="404" t="s">
        <v>763</v>
      </c>
      <c r="F86" s="404" t="s">
        <v>765</v>
      </c>
      <c r="G86" s="404" t="s">
        <v>767</v>
      </c>
      <c r="H86" s="404" t="s">
        <v>767</v>
      </c>
      <c r="I86" s="404" t="s">
        <v>769</v>
      </c>
      <c r="J86" s="404" t="s">
        <v>769</v>
      </c>
      <c r="K86" s="404" t="s">
        <v>1142</v>
      </c>
      <c r="L86" s="404" t="s">
        <v>1143</v>
      </c>
      <c r="M86" s="404" t="s">
        <v>771</v>
      </c>
      <c r="N86" s="404" t="s">
        <v>773</v>
      </c>
      <c r="O86" s="404" t="s">
        <v>775</v>
      </c>
      <c r="P86" s="404" t="s">
        <v>775</v>
      </c>
      <c r="Q86" s="404" t="s">
        <v>777</v>
      </c>
      <c r="R86" s="404" t="s">
        <v>779</v>
      </c>
      <c r="S86" s="297"/>
      <c r="T86" s="297"/>
      <c r="U86" s="298"/>
      <c r="V86" s="298"/>
      <c r="W86" s="297"/>
      <c r="X86" s="312"/>
      <c r="Y86" s="303">
        <v>43373</v>
      </c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4"/>
      <c r="AS86" s="194"/>
      <c r="AT86" s="194"/>
      <c r="AU86" s="195"/>
    </row>
    <row r="87" spans="1:47" ht="23.25" customHeight="1">
      <c r="A87" s="398">
        <v>1</v>
      </c>
      <c r="B87" s="399" t="s">
        <v>852</v>
      </c>
      <c r="C87" s="398" t="s">
        <v>792</v>
      </c>
      <c r="D87" s="398">
        <v>4992</v>
      </c>
      <c r="E87" s="398"/>
      <c r="F87" s="400">
        <v>992</v>
      </c>
      <c r="G87" s="400">
        <v>1000</v>
      </c>
      <c r="H87" s="398"/>
      <c r="I87" s="398"/>
      <c r="J87" s="400">
        <v>1000</v>
      </c>
      <c r="K87" s="398"/>
      <c r="L87" s="400">
        <v>1000</v>
      </c>
      <c r="M87" s="400">
        <v>1000</v>
      </c>
      <c r="N87" s="398"/>
      <c r="O87" s="398"/>
      <c r="P87" s="398"/>
      <c r="Q87" s="398"/>
      <c r="R87" s="398"/>
      <c r="S87" s="200"/>
      <c r="T87" s="200"/>
      <c r="U87" s="200"/>
      <c r="V87" s="200"/>
      <c r="W87" s="200"/>
      <c r="X87" s="197"/>
      <c r="Y87" s="208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4"/>
      <c r="AS87" s="194"/>
      <c r="AT87" s="194"/>
      <c r="AU87" s="195"/>
    </row>
    <row r="88" spans="1:47" ht="15">
      <c r="A88" s="398">
        <v>2</v>
      </c>
      <c r="B88" s="399" t="s">
        <v>845</v>
      </c>
      <c r="C88" s="398" t="s">
        <v>816</v>
      </c>
      <c r="D88" s="398">
        <v>4896</v>
      </c>
      <c r="E88" s="400">
        <v>1000</v>
      </c>
      <c r="F88" s="400">
        <v>1000</v>
      </c>
      <c r="G88" s="400">
        <v>991</v>
      </c>
      <c r="H88" s="398"/>
      <c r="I88" s="398"/>
      <c r="J88" s="398"/>
      <c r="K88" s="398"/>
      <c r="L88" s="400">
        <v>943</v>
      </c>
      <c r="M88" s="400">
        <v>962</v>
      </c>
      <c r="N88" s="398"/>
      <c r="O88" s="398"/>
      <c r="P88" s="398"/>
      <c r="Q88" s="398"/>
      <c r="R88" s="398"/>
      <c r="S88" s="200"/>
      <c r="T88" s="200"/>
      <c r="U88" s="200"/>
      <c r="V88" s="200"/>
      <c r="W88" s="200"/>
      <c r="X88" s="198"/>
      <c r="Y88" s="304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198"/>
      <c r="AR88" s="194">
        <f>SUM(Z88:AQ88)</f>
        <v>0</v>
      </c>
      <c r="AS88" s="194"/>
      <c r="AT88" s="194"/>
      <c r="AU88" s="195"/>
    </row>
    <row r="89" spans="1:47" ht="15">
      <c r="A89" s="398">
        <v>3</v>
      </c>
      <c r="B89" s="399" t="s">
        <v>846</v>
      </c>
      <c r="C89" s="398"/>
      <c r="D89" s="398">
        <v>4499</v>
      </c>
      <c r="E89" s="398">
        <v>882</v>
      </c>
      <c r="F89" s="400">
        <v>932</v>
      </c>
      <c r="G89" s="400">
        <v>920</v>
      </c>
      <c r="H89" s="398"/>
      <c r="I89" s="398"/>
      <c r="J89" s="400">
        <v>884</v>
      </c>
      <c r="K89" s="398"/>
      <c r="L89" s="400">
        <v>854</v>
      </c>
      <c r="M89" s="400">
        <v>909</v>
      </c>
      <c r="N89" s="398"/>
      <c r="O89" s="398"/>
      <c r="P89" s="398"/>
      <c r="Q89" s="398"/>
      <c r="R89" s="398"/>
      <c r="S89" s="200"/>
      <c r="T89" s="200"/>
      <c r="U89" s="200"/>
      <c r="V89" s="200"/>
      <c r="W89" s="200"/>
      <c r="X89" s="198"/>
      <c r="Y89" s="304"/>
      <c r="Z89" s="200"/>
      <c r="AA89" s="200"/>
      <c r="AB89" s="200"/>
      <c r="AC89" s="200"/>
      <c r="AD89" s="200"/>
      <c r="AE89" s="200"/>
      <c r="AF89" s="200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4"/>
      <c r="AS89" s="194"/>
      <c r="AT89" s="194"/>
      <c r="AU89" s="195"/>
    </row>
    <row r="90" spans="1:47" ht="15">
      <c r="A90" s="398">
        <v>4</v>
      </c>
      <c r="B90" s="399" t="s">
        <v>847</v>
      </c>
      <c r="C90" s="398" t="s">
        <v>125</v>
      </c>
      <c r="D90" s="398">
        <v>4450</v>
      </c>
      <c r="E90" s="400">
        <v>894</v>
      </c>
      <c r="F90" s="400">
        <v>889</v>
      </c>
      <c r="G90" s="400">
        <v>891</v>
      </c>
      <c r="H90" s="398"/>
      <c r="I90" s="398"/>
      <c r="J90" s="400">
        <v>896</v>
      </c>
      <c r="K90" s="398"/>
      <c r="L90" s="400">
        <v>880</v>
      </c>
      <c r="M90" s="415"/>
      <c r="N90" s="398"/>
      <c r="O90" s="398"/>
      <c r="P90" s="398"/>
      <c r="Q90" s="398"/>
      <c r="R90" s="398"/>
      <c r="S90" s="200"/>
      <c r="T90" s="200"/>
      <c r="U90" s="200"/>
      <c r="V90" s="200"/>
      <c r="W90" s="200"/>
      <c r="X90" s="198"/>
      <c r="Y90" s="203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198"/>
      <c r="AM90" s="197"/>
      <c r="AN90" s="197"/>
      <c r="AO90" s="197"/>
      <c r="AP90" s="197"/>
      <c r="AQ90" s="197"/>
      <c r="AR90" s="194"/>
      <c r="AS90" s="194"/>
      <c r="AT90" s="194"/>
      <c r="AU90" s="195"/>
    </row>
    <row r="91" spans="1:47" ht="15">
      <c r="A91" s="398">
        <v>5</v>
      </c>
      <c r="B91" s="399" t="s">
        <v>857</v>
      </c>
      <c r="C91" s="398" t="s">
        <v>806</v>
      </c>
      <c r="D91" s="398">
        <v>4304</v>
      </c>
      <c r="E91" s="400">
        <v>885</v>
      </c>
      <c r="F91" s="398"/>
      <c r="G91" s="400">
        <v>896</v>
      </c>
      <c r="H91" s="398"/>
      <c r="I91" s="398"/>
      <c r="J91" s="400">
        <v>945</v>
      </c>
      <c r="K91" s="398"/>
      <c r="L91" s="400">
        <v>709</v>
      </c>
      <c r="M91" s="400">
        <v>869</v>
      </c>
      <c r="N91" s="398"/>
      <c r="O91" s="398"/>
      <c r="P91" s="398"/>
      <c r="Q91" s="398"/>
      <c r="R91" s="398"/>
      <c r="S91" s="200"/>
      <c r="T91" s="200"/>
      <c r="U91" s="200"/>
      <c r="V91" s="200"/>
      <c r="W91" s="200"/>
      <c r="X91" s="198"/>
      <c r="Y91" s="304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197"/>
      <c r="AL91" s="197"/>
      <c r="AM91" s="197"/>
      <c r="AN91" s="197"/>
      <c r="AO91" s="197"/>
      <c r="AP91" s="197"/>
      <c r="AQ91" s="197"/>
      <c r="AR91" s="194"/>
      <c r="AS91" s="194"/>
      <c r="AT91" s="194"/>
      <c r="AU91" s="195"/>
    </row>
    <row r="92" spans="1:47" ht="15">
      <c r="A92" s="398">
        <v>6</v>
      </c>
      <c r="B92" s="399" t="s">
        <v>848</v>
      </c>
      <c r="C92" s="398" t="s">
        <v>801</v>
      </c>
      <c r="D92" s="398">
        <v>3360</v>
      </c>
      <c r="E92" s="400">
        <v>869</v>
      </c>
      <c r="F92" s="400">
        <v>892</v>
      </c>
      <c r="G92" s="400">
        <v>796</v>
      </c>
      <c r="H92" s="398"/>
      <c r="I92" s="398"/>
      <c r="J92" s="398"/>
      <c r="K92" s="398"/>
      <c r="L92" s="400">
        <v>803</v>
      </c>
      <c r="M92" s="398"/>
      <c r="N92" s="398"/>
      <c r="O92" s="398"/>
      <c r="P92" s="398"/>
      <c r="Q92" s="398"/>
      <c r="R92" s="398"/>
      <c r="S92" s="200"/>
      <c r="T92" s="200"/>
      <c r="U92" s="200"/>
      <c r="V92" s="200"/>
      <c r="W92" s="200"/>
      <c r="X92" s="197"/>
      <c r="Y92" s="304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197"/>
      <c r="AO92" s="197"/>
      <c r="AP92" s="197"/>
      <c r="AQ92" s="197"/>
      <c r="AR92" s="194"/>
      <c r="AS92" s="194"/>
      <c r="AT92" s="194"/>
      <c r="AU92" s="195"/>
    </row>
    <row r="93" spans="1:47" ht="15">
      <c r="A93" s="398">
        <v>7</v>
      </c>
      <c r="B93" s="399" t="s">
        <v>860</v>
      </c>
      <c r="C93" s="398" t="s">
        <v>806</v>
      </c>
      <c r="D93" s="398">
        <v>3184</v>
      </c>
      <c r="E93" s="400">
        <v>800</v>
      </c>
      <c r="F93" s="398"/>
      <c r="G93" s="400">
        <v>775</v>
      </c>
      <c r="H93" s="398"/>
      <c r="I93" s="398"/>
      <c r="J93" s="400">
        <v>821</v>
      </c>
      <c r="K93" s="398"/>
      <c r="L93" s="400">
        <v>788</v>
      </c>
      <c r="M93" s="398"/>
      <c r="N93" s="398"/>
      <c r="O93" s="398"/>
      <c r="P93" s="398"/>
      <c r="Q93" s="398"/>
      <c r="R93" s="398"/>
      <c r="S93" s="200"/>
      <c r="T93" s="200"/>
      <c r="U93" s="200"/>
      <c r="V93" s="200"/>
      <c r="W93" s="200"/>
      <c r="X93" s="198"/>
      <c r="Y93" s="201"/>
      <c r="Z93" s="200"/>
      <c r="AA93" s="200"/>
      <c r="AB93" s="200"/>
      <c r="AC93" s="200"/>
      <c r="AD93" s="200"/>
      <c r="AE93" s="200"/>
      <c r="AF93" s="200"/>
      <c r="AG93" s="200"/>
      <c r="AH93" s="200"/>
      <c r="AI93" s="197"/>
      <c r="AJ93" s="197"/>
      <c r="AK93" s="197"/>
      <c r="AL93" s="197"/>
      <c r="AM93" s="197"/>
      <c r="AN93" s="197"/>
      <c r="AO93" s="197"/>
      <c r="AP93" s="197"/>
      <c r="AQ93" s="197"/>
      <c r="AR93" s="194"/>
      <c r="AS93" s="194"/>
      <c r="AT93" s="194"/>
      <c r="AU93" s="195"/>
    </row>
    <row r="94" spans="1:47" ht="15">
      <c r="A94" s="398">
        <v>8</v>
      </c>
      <c r="B94" s="399" t="s">
        <v>851</v>
      </c>
      <c r="C94" s="398" t="s">
        <v>395</v>
      </c>
      <c r="D94" s="398">
        <v>3065</v>
      </c>
      <c r="E94" s="400">
        <v>758</v>
      </c>
      <c r="F94" s="400">
        <v>751</v>
      </c>
      <c r="G94" s="415">
        <v>748</v>
      </c>
      <c r="H94" s="398"/>
      <c r="I94" s="398"/>
      <c r="J94" s="400">
        <v>813</v>
      </c>
      <c r="K94" s="398"/>
      <c r="L94" s="400">
        <v>743</v>
      </c>
      <c r="M94" s="398"/>
      <c r="N94" s="398"/>
      <c r="O94" s="398"/>
      <c r="P94" s="398"/>
      <c r="Q94" s="398"/>
      <c r="R94" s="398"/>
      <c r="S94" s="200"/>
      <c r="T94" s="200"/>
      <c r="U94" s="200"/>
      <c r="V94" s="200"/>
      <c r="W94" s="200"/>
      <c r="X94" s="197"/>
      <c r="Y94" s="304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197"/>
      <c r="AL94" s="197"/>
      <c r="AM94" s="197"/>
      <c r="AN94" s="197"/>
      <c r="AO94" s="197"/>
      <c r="AP94" s="197"/>
      <c r="AQ94" s="197"/>
      <c r="AR94" s="194"/>
      <c r="AS94" s="194"/>
      <c r="AT94" s="194"/>
      <c r="AU94" s="195"/>
    </row>
    <row r="95" spans="1:47" ht="15">
      <c r="A95" s="398">
        <v>9</v>
      </c>
      <c r="B95" s="399" t="s">
        <v>849</v>
      </c>
      <c r="C95" s="398" t="s">
        <v>125</v>
      </c>
      <c r="D95" s="398">
        <v>3030</v>
      </c>
      <c r="E95" s="400">
        <v>797</v>
      </c>
      <c r="F95" s="400">
        <v>760</v>
      </c>
      <c r="G95" s="400">
        <v>688</v>
      </c>
      <c r="H95" s="398"/>
      <c r="I95" s="398"/>
      <c r="J95" s="400">
        <v>785</v>
      </c>
      <c r="K95" s="398"/>
      <c r="L95" s="398"/>
      <c r="M95" s="398"/>
      <c r="N95" s="398"/>
      <c r="O95" s="398"/>
      <c r="P95" s="398"/>
      <c r="Q95" s="398"/>
      <c r="R95" s="398"/>
      <c r="S95" s="200"/>
      <c r="T95" s="200"/>
      <c r="U95" s="200"/>
      <c r="V95" s="200"/>
      <c r="W95" s="200"/>
      <c r="X95" s="197"/>
      <c r="Y95" s="304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197"/>
      <c r="AR95" s="194">
        <f>SUM(Z95:AQ95)</f>
        <v>0</v>
      </c>
      <c r="AS95" s="194"/>
      <c r="AT95" s="194"/>
      <c r="AU95" s="195"/>
    </row>
    <row r="96" spans="1:47" ht="15">
      <c r="A96" s="398">
        <v>10</v>
      </c>
      <c r="B96" s="399" t="s">
        <v>997</v>
      </c>
      <c r="C96" s="398"/>
      <c r="D96" s="398">
        <v>2837</v>
      </c>
      <c r="E96" s="398"/>
      <c r="F96" s="398"/>
      <c r="G96" s="400">
        <v>935</v>
      </c>
      <c r="H96" s="398"/>
      <c r="I96" s="398"/>
      <c r="J96" s="400">
        <v>983</v>
      </c>
      <c r="K96" s="398"/>
      <c r="L96" s="400">
        <v>919</v>
      </c>
      <c r="M96" s="400" t="s">
        <v>1151</v>
      </c>
      <c r="N96" s="398"/>
      <c r="O96" s="398"/>
      <c r="P96" s="398"/>
      <c r="Q96" s="398"/>
      <c r="R96" s="398"/>
      <c r="S96" s="200"/>
      <c r="T96" s="200"/>
      <c r="U96" s="200"/>
      <c r="V96" s="200"/>
      <c r="W96" s="200"/>
      <c r="X96" s="197"/>
      <c r="Y96" s="304"/>
      <c r="Z96" s="200"/>
      <c r="AA96" s="200"/>
      <c r="AB96" s="200"/>
      <c r="AC96" s="200"/>
      <c r="AD96" s="200"/>
      <c r="AE96" s="200"/>
      <c r="AF96" s="200"/>
      <c r="AG96" s="200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4"/>
      <c r="AS96" s="194"/>
      <c r="AT96" s="194"/>
      <c r="AU96" s="195"/>
    </row>
    <row r="97" spans="1:47" ht="29.25" customHeight="1">
      <c r="A97" s="398">
        <v>11</v>
      </c>
      <c r="B97" s="399" t="s">
        <v>850</v>
      </c>
      <c r="C97" s="398" t="s">
        <v>804</v>
      </c>
      <c r="D97" s="398">
        <v>2304</v>
      </c>
      <c r="E97" s="400">
        <v>753</v>
      </c>
      <c r="F97" s="400">
        <v>779</v>
      </c>
      <c r="G97" s="398"/>
      <c r="H97" s="398"/>
      <c r="I97" s="398"/>
      <c r="J97" s="398"/>
      <c r="K97" s="398"/>
      <c r="L97" s="400">
        <v>772</v>
      </c>
      <c r="M97" s="398"/>
      <c r="N97" s="398"/>
      <c r="O97" s="398"/>
      <c r="P97" s="398"/>
      <c r="Q97" s="398"/>
      <c r="R97" s="398"/>
      <c r="S97" s="200"/>
      <c r="T97" s="200"/>
      <c r="U97" s="200"/>
      <c r="V97" s="200"/>
      <c r="W97" s="200"/>
      <c r="X97" s="197"/>
      <c r="Y97" s="305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197"/>
      <c r="AR97" s="194">
        <f>SUM(Z97:AQ97)</f>
        <v>0</v>
      </c>
      <c r="AS97" s="194"/>
      <c r="AT97" s="194"/>
      <c r="AU97" s="195"/>
    </row>
    <row r="98" spans="1:47" ht="15">
      <c r="A98" s="398">
        <v>12</v>
      </c>
      <c r="B98" s="399" t="s">
        <v>861</v>
      </c>
      <c r="C98" s="398" t="s">
        <v>806</v>
      </c>
      <c r="D98" s="398">
        <v>2290</v>
      </c>
      <c r="E98" s="398"/>
      <c r="F98" s="400">
        <v>740</v>
      </c>
      <c r="G98" s="398"/>
      <c r="H98" s="398"/>
      <c r="I98" s="398"/>
      <c r="J98" s="400">
        <v>769</v>
      </c>
      <c r="K98" s="398"/>
      <c r="L98" s="400">
        <v>781</v>
      </c>
      <c r="M98" s="398"/>
      <c r="N98" s="398"/>
      <c r="O98" s="398"/>
      <c r="P98" s="398"/>
      <c r="Q98" s="398"/>
      <c r="R98" s="398"/>
      <c r="S98" s="200"/>
      <c r="T98" s="200"/>
      <c r="U98" s="200"/>
      <c r="V98" s="200"/>
      <c r="W98" s="200"/>
      <c r="X98" s="197"/>
      <c r="Y98" s="302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197"/>
      <c r="AL98" s="197"/>
      <c r="AM98" s="197"/>
      <c r="AN98" s="197"/>
      <c r="AO98" s="197"/>
      <c r="AP98" s="197"/>
      <c r="AQ98" s="197"/>
      <c r="AR98" s="194"/>
      <c r="AS98" s="194"/>
      <c r="AT98" s="194"/>
      <c r="AU98" s="195"/>
    </row>
    <row r="99" spans="1:47" ht="15">
      <c r="A99" s="398">
        <v>13</v>
      </c>
      <c r="B99" s="399" t="s">
        <v>854</v>
      </c>
      <c r="C99" s="398" t="s">
        <v>62</v>
      </c>
      <c r="D99" s="398">
        <v>1813</v>
      </c>
      <c r="E99" s="398"/>
      <c r="F99" s="400">
        <v>906</v>
      </c>
      <c r="G99" s="398"/>
      <c r="H99" s="398"/>
      <c r="I99" s="398"/>
      <c r="J99" s="400">
        <v>907</v>
      </c>
      <c r="K99" s="398"/>
      <c r="L99" s="398"/>
      <c r="M99" s="398"/>
      <c r="N99" s="398"/>
      <c r="O99" s="398"/>
      <c r="P99" s="398"/>
      <c r="Q99" s="398"/>
      <c r="R99" s="398"/>
      <c r="S99" s="200"/>
      <c r="T99" s="200"/>
      <c r="U99" s="200"/>
      <c r="V99" s="200"/>
      <c r="W99" s="200"/>
      <c r="X99" s="197"/>
      <c r="Y99" s="304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4"/>
      <c r="AS99" s="194"/>
      <c r="AT99" s="194"/>
      <c r="AU99" s="195"/>
    </row>
    <row r="100" spans="1:47" ht="15">
      <c r="A100" s="398">
        <v>14</v>
      </c>
      <c r="B100" s="399" t="s">
        <v>859</v>
      </c>
      <c r="C100" s="398" t="s">
        <v>801</v>
      </c>
      <c r="D100" s="398">
        <v>1594</v>
      </c>
      <c r="E100" s="400">
        <v>801</v>
      </c>
      <c r="F100" s="398"/>
      <c r="G100" s="400">
        <v>793</v>
      </c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200"/>
      <c r="T100" s="200"/>
      <c r="U100" s="200"/>
      <c r="V100" s="200"/>
      <c r="W100" s="200"/>
      <c r="X100" s="197"/>
      <c r="Y100" s="208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197"/>
      <c r="AR100" s="194">
        <f>SUM(Z100:AQ100)</f>
        <v>0</v>
      </c>
      <c r="AS100" s="194"/>
      <c r="AT100" s="194"/>
      <c r="AU100" s="195"/>
    </row>
    <row r="101" spans="1:47" ht="15">
      <c r="A101" s="398">
        <v>15</v>
      </c>
      <c r="B101" s="399" t="s">
        <v>858</v>
      </c>
      <c r="C101" s="398" t="s">
        <v>806</v>
      </c>
      <c r="D101" s="398">
        <v>1550</v>
      </c>
      <c r="E101" s="398"/>
      <c r="F101" s="400">
        <v>818</v>
      </c>
      <c r="G101" s="398"/>
      <c r="H101" s="398"/>
      <c r="I101" s="398"/>
      <c r="J101" s="398"/>
      <c r="K101" s="398"/>
      <c r="L101" s="400">
        <v>732</v>
      </c>
      <c r="M101" s="398"/>
      <c r="N101" s="398"/>
      <c r="O101" s="398"/>
      <c r="P101" s="398"/>
      <c r="Q101" s="398"/>
      <c r="R101" s="398"/>
      <c r="S101" s="200"/>
      <c r="T101" s="200"/>
      <c r="U101" s="200"/>
      <c r="V101" s="200"/>
      <c r="W101" s="200"/>
      <c r="X101" s="197"/>
      <c r="Y101" s="208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197"/>
      <c r="AQ101" s="197"/>
      <c r="AR101" s="194"/>
      <c r="AS101" s="194"/>
      <c r="AT101" s="194"/>
      <c r="AU101" s="195"/>
    </row>
    <row r="102" spans="1:47" ht="15">
      <c r="A102" s="398">
        <v>16</v>
      </c>
      <c r="B102" s="399" t="s">
        <v>853</v>
      </c>
      <c r="C102" s="398" t="s">
        <v>801</v>
      </c>
      <c r="D102" s="398">
        <v>956</v>
      </c>
      <c r="E102" s="400">
        <v>956</v>
      </c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200"/>
      <c r="T102" s="200"/>
      <c r="U102" s="200"/>
      <c r="V102" s="200"/>
      <c r="W102" s="197"/>
      <c r="X102" s="197"/>
      <c r="Y102" s="304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197"/>
      <c r="AQ102" s="197"/>
      <c r="AR102" s="194"/>
      <c r="AS102" s="194"/>
      <c r="AT102" s="194"/>
      <c r="AU102" s="195"/>
    </row>
    <row r="103" spans="1:47" ht="15">
      <c r="A103" s="398">
        <v>17</v>
      </c>
      <c r="B103" s="399" t="s">
        <v>855</v>
      </c>
      <c r="C103" s="398" t="s">
        <v>856</v>
      </c>
      <c r="D103" s="398">
        <v>888</v>
      </c>
      <c r="E103" s="400">
        <v>888</v>
      </c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200"/>
      <c r="T103" s="200"/>
      <c r="U103" s="200"/>
      <c r="V103" s="200"/>
      <c r="W103" s="200"/>
      <c r="X103" s="197"/>
      <c r="Y103" s="302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4"/>
      <c r="AS103" s="194"/>
      <c r="AT103" s="194"/>
      <c r="AU103" s="195"/>
    </row>
    <row r="104" spans="1:47" ht="30">
      <c r="A104" s="398">
        <v>18</v>
      </c>
      <c r="B104" s="399" t="s">
        <v>998</v>
      </c>
      <c r="C104" s="398" t="s">
        <v>792</v>
      </c>
      <c r="D104" s="398">
        <v>878</v>
      </c>
      <c r="E104" s="398"/>
      <c r="F104" s="398"/>
      <c r="G104" s="400">
        <v>878</v>
      </c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200"/>
      <c r="T104" s="200"/>
      <c r="U104" s="200"/>
      <c r="V104" s="200"/>
      <c r="W104" s="200"/>
      <c r="X104" s="197"/>
      <c r="Y104" s="208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4"/>
      <c r="AP104" s="194"/>
      <c r="AQ104" s="194"/>
      <c r="AR104" s="194"/>
      <c r="AS104" s="194"/>
      <c r="AT104" s="194"/>
      <c r="AU104" s="195"/>
    </row>
    <row r="105" spans="1:47" ht="15.75">
      <c r="A105" s="398">
        <v>19</v>
      </c>
      <c r="B105" s="399" t="s">
        <v>1150</v>
      </c>
      <c r="C105" s="398" t="s">
        <v>783</v>
      </c>
      <c r="D105" s="398">
        <v>774</v>
      </c>
      <c r="E105" s="398"/>
      <c r="F105" s="398"/>
      <c r="G105" s="398"/>
      <c r="H105" s="398"/>
      <c r="I105" s="398"/>
      <c r="J105" s="398"/>
      <c r="K105" s="398"/>
      <c r="L105" s="398"/>
      <c r="M105" s="400">
        <v>774</v>
      </c>
      <c r="N105" s="398"/>
      <c r="O105" s="398"/>
      <c r="P105" s="10"/>
      <c r="Q105" s="10"/>
      <c r="R105" s="10"/>
      <c r="S105" s="200"/>
      <c r="T105" s="200"/>
      <c r="U105" s="200"/>
      <c r="V105" s="200"/>
      <c r="W105" s="200"/>
      <c r="X105" s="197"/>
      <c r="Y105" s="208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4"/>
      <c r="AP105" s="194"/>
      <c r="AQ105" s="194"/>
      <c r="AR105" s="194"/>
      <c r="AS105" s="194"/>
      <c r="AT105" s="194"/>
      <c r="AU105" s="195"/>
    </row>
    <row r="106" spans="1:46" ht="13.5">
      <c r="A106" s="200"/>
      <c r="B106" s="321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197"/>
      <c r="Y106" s="208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206"/>
      <c r="AL106" s="207"/>
      <c r="AM106" s="207"/>
      <c r="AN106" s="207"/>
      <c r="AO106" s="202"/>
      <c r="AP106" s="202"/>
      <c r="AQ106" s="202"/>
      <c r="AR106" s="202"/>
      <c r="AS106" s="202"/>
      <c r="AT106" s="202"/>
    </row>
    <row r="107" spans="1:40" ht="13.5">
      <c r="A107" s="200"/>
      <c r="B107" s="321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197"/>
      <c r="Y107" s="208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208"/>
      <c r="AL107" s="199"/>
      <c r="AM107" s="199"/>
      <c r="AN107" s="199"/>
    </row>
    <row r="108" spans="1:40" ht="13.5">
      <c r="A108" s="200"/>
      <c r="B108" s="321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197"/>
      <c r="Y108" s="208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208"/>
      <c r="AL108" s="199"/>
      <c r="AM108" s="199"/>
      <c r="AN108" s="199"/>
    </row>
    <row r="109" spans="1:40" ht="13.5">
      <c r="A109" s="200"/>
      <c r="B109" s="321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197"/>
      <c r="Y109" s="208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208"/>
      <c r="AL109" s="199"/>
      <c r="AM109" s="199"/>
      <c r="AN109" s="199"/>
    </row>
    <row r="110" spans="1:40" ht="13.5">
      <c r="A110" s="200"/>
      <c r="B110" s="321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197"/>
      <c r="Y110" s="208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208"/>
      <c r="AL110" s="199"/>
      <c r="AM110" s="199"/>
      <c r="AN110" s="199"/>
    </row>
    <row r="111" spans="1:40" ht="13.5">
      <c r="A111" s="200"/>
      <c r="B111" s="321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197"/>
      <c r="Y111" s="208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208"/>
      <c r="AL111" s="199"/>
      <c r="AM111" s="199"/>
      <c r="AN111" s="199"/>
    </row>
    <row r="112" spans="1:40" s="211" customFormat="1" ht="13.5">
      <c r="A112" s="200"/>
      <c r="B112" s="321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197"/>
      <c r="Y112" s="208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209"/>
      <c r="AL112" s="210"/>
      <c r="AM112" s="210"/>
      <c r="AN112" s="210"/>
    </row>
    <row r="113" spans="1:40" ht="16.5" customHeight="1">
      <c r="A113" s="200"/>
      <c r="B113" s="321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197"/>
      <c r="Y113" s="208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208"/>
      <c r="AL113" s="199"/>
      <c r="AM113" s="199"/>
      <c r="AN113" s="199"/>
    </row>
    <row r="114" spans="1:46" ht="13.5">
      <c r="A114" s="200"/>
      <c r="B114" s="321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197"/>
      <c r="Y114" s="208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209"/>
      <c r="AL114" s="210"/>
      <c r="AM114" s="210"/>
      <c r="AN114" s="210"/>
      <c r="AO114" s="211"/>
      <c r="AP114" s="211"/>
      <c r="AQ114" s="211"/>
      <c r="AR114" s="211"/>
      <c r="AS114" s="211"/>
      <c r="AT114" s="211"/>
    </row>
    <row r="115" spans="1:47" s="211" customFormat="1" ht="13.5">
      <c r="A115" s="200"/>
      <c r="B115" s="321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197"/>
      <c r="Y115" s="302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4"/>
      <c r="AP115" s="194"/>
      <c r="AQ115" s="194"/>
      <c r="AR115" s="194"/>
      <c r="AS115" s="194"/>
      <c r="AT115" s="194"/>
      <c r="AU115" s="212"/>
    </row>
    <row r="116" spans="1:47" s="211" customFormat="1" ht="13.5">
      <c r="A116" s="200"/>
      <c r="B116" s="321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197"/>
      <c r="Y116" s="208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4"/>
      <c r="AP116" s="194"/>
      <c r="AQ116" s="194"/>
      <c r="AR116" s="194"/>
      <c r="AS116" s="194"/>
      <c r="AT116" s="194"/>
      <c r="AU116" s="212"/>
    </row>
    <row r="117" spans="1:47" ht="13.5">
      <c r="A117" s="200"/>
      <c r="B117" s="321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197"/>
      <c r="Y117" s="208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4"/>
      <c r="AP117" s="194"/>
      <c r="AQ117" s="194"/>
      <c r="AR117" s="194"/>
      <c r="AS117" s="194"/>
      <c r="AT117" s="194"/>
      <c r="AU117" s="195"/>
    </row>
    <row r="118" spans="1:47" s="202" customFormat="1" ht="13.5">
      <c r="A118" s="416"/>
      <c r="B118" s="417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01"/>
      <c r="R118" s="401"/>
      <c r="S118" s="200"/>
      <c r="T118" s="200"/>
      <c r="U118" s="200"/>
      <c r="V118" s="200"/>
      <c r="W118" s="200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4"/>
      <c r="AP118" s="194"/>
      <c r="AQ118" s="194"/>
      <c r="AR118" s="194"/>
      <c r="AS118" s="194"/>
      <c r="AT118" s="194"/>
      <c r="AU118" s="214"/>
    </row>
    <row r="119" spans="1:47" ht="30">
      <c r="A119" s="406" t="s">
        <v>986</v>
      </c>
      <c r="B119" s="406" t="s">
        <v>760</v>
      </c>
      <c r="C119" s="406" t="s">
        <v>5</v>
      </c>
      <c r="D119" s="406" t="s">
        <v>761</v>
      </c>
      <c r="E119" s="404" t="s">
        <v>762</v>
      </c>
      <c r="F119" s="404" t="s">
        <v>764</v>
      </c>
      <c r="G119" s="404" t="s">
        <v>766</v>
      </c>
      <c r="H119" s="404" t="s">
        <v>987</v>
      </c>
      <c r="I119" s="404" t="s">
        <v>768</v>
      </c>
      <c r="J119" s="404" t="s">
        <v>1140</v>
      </c>
      <c r="K119" s="404" t="s">
        <v>1141</v>
      </c>
      <c r="L119" s="404" t="s">
        <v>1140</v>
      </c>
      <c r="M119" s="404" t="s">
        <v>770</v>
      </c>
      <c r="N119" s="404" t="s">
        <v>772</v>
      </c>
      <c r="O119" s="404" t="s">
        <v>762</v>
      </c>
      <c r="P119" s="404" t="s">
        <v>774</v>
      </c>
      <c r="Q119" s="404" t="s">
        <v>776</v>
      </c>
      <c r="R119" s="404" t="s">
        <v>778</v>
      </c>
      <c r="S119" s="298"/>
      <c r="T119" s="298"/>
      <c r="U119" s="298"/>
      <c r="V119" s="298"/>
      <c r="W119" s="297"/>
      <c r="X119" s="308"/>
      <c r="Y119" s="299" t="s">
        <v>396</v>
      </c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4"/>
      <c r="AP119" s="194"/>
      <c r="AQ119" s="194"/>
      <c r="AR119" s="194"/>
      <c r="AS119" s="194"/>
      <c r="AT119" s="194"/>
      <c r="AU119" s="195"/>
    </row>
    <row r="120" spans="1:47" ht="15">
      <c r="A120" s="406"/>
      <c r="B120" s="406"/>
      <c r="C120" s="406"/>
      <c r="D120" s="406"/>
      <c r="E120" s="404" t="s">
        <v>763</v>
      </c>
      <c r="F120" s="404" t="s">
        <v>765</v>
      </c>
      <c r="G120" s="404" t="s">
        <v>767</v>
      </c>
      <c r="H120" s="404" t="s">
        <v>767</v>
      </c>
      <c r="I120" s="404" t="s">
        <v>769</v>
      </c>
      <c r="J120" s="404" t="s">
        <v>769</v>
      </c>
      <c r="K120" s="404" t="s">
        <v>1142</v>
      </c>
      <c r="L120" s="404" t="s">
        <v>1143</v>
      </c>
      <c r="M120" s="404" t="s">
        <v>771</v>
      </c>
      <c r="N120" s="404" t="s">
        <v>773</v>
      </c>
      <c r="O120" s="404" t="s">
        <v>775</v>
      </c>
      <c r="P120" s="404" t="s">
        <v>775</v>
      </c>
      <c r="Q120" s="404" t="s">
        <v>777</v>
      </c>
      <c r="R120" s="404" t="s">
        <v>779</v>
      </c>
      <c r="S120" s="298"/>
      <c r="T120" s="298"/>
      <c r="U120" s="298"/>
      <c r="V120" s="298"/>
      <c r="W120" s="297"/>
      <c r="X120" s="312"/>
      <c r="Y120" s="300">
        <v>43373</v>
      </c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4"/>
      <c r="AP120" s="194"/>
      <c r="AQ120" s="194"/>
      <c r="AR120" s="194"/>
      <c r="AS120" s="194"/>
      <c r="AT120" s="194"/>
      <c r="AU120" s="195"/>
    </row>
    <row r="121" spans="1:47" ht="30">
      <c r="A121" s="398">
        <v>1</v>
      </c>
      <c r="B121" s="399" t="s">
        <v>862</v>
      </c>
      <c r="C121" s="398" t="s">
        <v>804</v>
      </c>
      <c r="D121" s="398">
        <v>4884</v>
      </c>
      <c r="E121" s="400">
        <v>983</v>
      </c>
      <c r="F121" s="400">
        <v>1000</v>
      </c>
      <c r="G121" s="398"/>
      <c r="H121" s="398"/>
      <c r="I121" s="398"/>
      <c r="J121" s="400">
        <v>979</v>
      </c>
      <c r="K121" s="398"/>
      <c r="L121" s="400">
        <v>978</v>
      </c>
      <c r="M121" s="400">
        <v>944</v>
      </c>
      <c r="N121" s="398"/>
      <c r="O121" s="398"/>
      <c r="P121" s="398"/>
      <c r="Q121" s="398"/>
      <c r="R121" s="398"/>
      <c r="S121" s="198"/>
      <c r="T121" s="198"/>
      <c r="U121" s="198"/>
      <c r="V121" s="198"/>
      <c r="W121" s="198"/>
      <c r="X121" s="197"/>
      <c r="Y121" s="302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4"/>
      <c r="AP121" s="194"/>
      <c r="AQ121" s="194"/>
      <c r="AR121" s="194"/>
      <c r="AS121" s="194"/>
      <c r="AT121" s="194"/>
      <c r="AU121" s="195"/>
    </row>
    <row r="122" spans="1:47" ht="30">
      <c r="A122" s="398">
        <v>2</v>
      </c>
      <c r="B122" s="399" t="s">
        <v>878</v>
      </c>
      <c r="C122" s="398" t="s">
        <v>792</v>
      </c>
      <c r="D122" s="398">
        <v>4877</v>
      </c>
      <c r="E122" s="400">
        <v>938</v>
      </c>
      <c r="F122" s="398"/>
      <c r="G122" s="400">
        <v>1000</v>
      </c>
      <c r="H122" s="398"/>
      <c r="I122" s="398"/>
      <c r="J122" s="400">
        <v>1000</v>
      </c>
      <c r="K122" s="398"/>
      <c r="L122" s="400">
        <v>1000</v>
      </c>
      <c r="M122" s="400">
        <v>939</v>
      </c>
      <c r="N122" s="398"/>
      <c r="O122" s="398"/>
      <c r="P122" s="398"/>
      <c r="Q122" s="398"/>
      <c r="R122" s="398"/>
      <c r="S122" s="198"/>
      <c r="T122" s="198"/>
      <c r="U122" s="198"/>
      <c r="V122" s="198"/>
      <c r="W122" s="198"/>
      <c r="X122" s="197"/>
      <c r="Y122" s="302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4"/>
      <c r="AP122" s="194"/>
      <c r="AQ122" s="194"/>
      <c r="AR122" s="194"/>
      <c r="AS122" s="194"/>
      <c r="AT122" s="194"/>
      <c r="AU122" s="195"/>
    </row>
    <row r="123" spans="1:47" ht="30">
      <c r="A123" s="398">
        <v>3</v>
      </c>
      <c r="B123" s="399" t="s">
        <v>868</v>
      </c>
      <c r="C123" s="398" t="s">
        <v>792</v>
      </c>
      <c r="D123" s="398">
        <v>4456</v>
      </c>
      <c r="E123" s="400">
        <v>813</v>
      </c>
      <c r="F123" s="400">
        <v>903</v>
      </c>
      <c r="G123" s="400">
        <v>931</v>
      </c>
      <c r="H123" s="398"/>
      <c r="I123" s="398"/>
      <c r="J123" s="398"/>
      <c r="K123" s="398"/>
      <c r="L123" s="400">
        <v>952</v>
      </c>
      <c r="M123" s="400">
        <v>857</v>
      </c>
      <c r="N123" s="398"/>
      <c r="O123" s="398"/>
      <c r="P123" s="398"/>
      <c r="Q123" s="398"/>
      <c r="R123" s="398"/>
      <c r="S123" s="198"/>
      <c r="T123" s="198"/>
      <c r="U123" s="198"/>
      <c r="V123" s="198"/>
      <c r="W123" s="198"/>
      <c r="X123" s="197"/>
      <c r="Y123" s="208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4"/>
      <c r="AP123" s="194"/>
      <c r="AQ123" s="194"/>
      <c r="AR123" s="194"/>
      <c r="AS123" s="194"/>
      <c r="AT123" s="194"/>
      <c r="AU123" s="195"/>
    </row>
    <row r="124" spans="1:47" ht="15">
      <c r="A124" s="398">
        <v>4</v>
      </c>
      <c r="B124" s="399" t="s">
        <v>866</v>
      </c>
      <c r="C124" s="398" t="s">
        <v>395</v>
      </c>
      <c r="D124" s="398">
        <v>4360</v>
      </c>
      <c r="E124" s="400">
        <v>882</v>
      </c>
      <c r="F124" s="400">
        <v>866</v>
      </c>
      <c r="G124" s="400">
        <v>894</v>
      </c>
      <c r="H124" s="398"/>
      <c r="I124" s="398"/>
      <c r="J124" s="415">
        <v>857</v>
      </c>
      <c r="K124" s="398"/>
      <c r="L124" s="400">
        <v>866</v>
      </c>
      <c r="M124" s="400">
        <v>852</v>
      </c>
      <c r="N124" s="398"/>
      <c r="O124" s="398"/>
      <c r="P124" s="398"/>
      <c r="Q124" s="398"/>
      <c r="R124" s="398"/>
      <c r="S124" s="200"/>
      <c r="T124" s="200"/>
      <c r="U124" s="200"/>
      <c r="V124" s="200"/>
      <c r="W124" s="200"/>
      <c r="X124" s="197"/>
      <c r="Y124" s="302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215"/>
      <c r="AP124" s="216"/>
      <c r="AQ124" s="194"/>
      <c r="AR124" s="194"/>
      <c r="AS124" s="194"/>
      <c r="AT124" s="194"/>
      <c r="AU124" s="195"/>
    </row>
    <row r="125" spans="1:47" ht="30">
      <c r="A125" s="398">
        <v>5</v>
      </c>
      <c r="B125" s="399" t="s">
        <v>867</v>
      </c>
      <c r="C125" s="398" t="s">
        <v>792</v>
      </c>
      <c r="D125" s="398">
        <v>4330</v>
      </c>
      <c r="E125" s="400">
        <v>861</v>
      </c>
      <c r="F125" s="400">
        <v>862</v>
      </c>
      <c r="G125" s="398"/>
      <c r="H125" s="398"/>
      <c r="I125" s="398"/>
      <c r="J125" s="400">
        <v>882</v>
      </c>
      <c r="K125" s="398"/>
      <c r="L125" s="400">
        <v>882</v>
      </c>
      <c r="M125" s="400">
        <v>843</v>
      </c>
      <c r="N125" s="398"/>
      <c r="O125" s="398"/>
      <c r="P125" s="398"/>
      <c r="Q125" s="398"/>
      <c r="R125" s="398"/>
      <c r="S125" s="198"/>
      <c r="T125" s="198"/>
      <c r="U125" s="198"/>
      <c r="V125" s="198"/>
      <c r="W125" s="198"/>
      <c r="X125" s="197"/>
      <c r="Y125" s="301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7"/>
      <c r="AO125" s="194"/>
      <c r="AP125" s="194"/>
      <c r="AQ125" s="194"/>
      <c r="AR125" s="194"/>
      <c r="AS125" s="194"/>
      <c r="AT125" s="194"/>
      <c r="AU125" s="195"/>
    </row>
    <row r="126" spans="1:47" ht="15">
      <c r="A126" s="398">
        <v>6</v>
      </c>
      <c r="B126" s="399" t="s">
        <v>873</v>
      </c>
      <c r="C126" s="398" t="s">
        <v>801</v>
      </c>
      <c r="D126" s="398">
        <v>3824</v>
      </c>
      <c r="E126" s="400">
        <v>732</v>
      </c>
      <c r="F126" s="400">
        <v>724</v>
      </c>
      <c r="G126" s="400">
        <v>764</v>
      </c>
      <c r="H126" s="398"/>
      <c r="I126" s="398"/>
      <c r="J126" s="400">
        <v>806</v>
      </c>
      <c r="K126" s="398"/>
      <c r="L126" s="400">
        <v>798</v>
      </c>
      <c r="M126" s="398"/>
      <c r="N126" s="398"/>
      <c r="O126" s="398"/>
      <c r="P126" s="398"/>
      <c r="Q126" s="398"/>
      <c r="R126" s="398"/>
      <c r="S126" s="198"/>
      <c r="T126" s="198"/>
      <c r="U126" s="198"/>
      <c r="V126" s="198"/>
      <c r="W126" s="198"/>
      <c r="X126" s="197"/>
      <c r="Y126" s="302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7"/>
      <c r="AL126" s="197"/>
      <c r="AM126" s="197"/>
      <c r="AN126" s="197"/>
      <c r="AO126" s="194"/>
      <c r="AP126" s="194"/>
      <c r="AQ126" s="194"/>
      <c r="AR126" s="194"/>
      <c r="AS126" s="194"/>
      <c r="AT126" s="194"/>
      <c r="AU126" s="195"/>
    </row>
    <row r="127" spans="1:47" ht="15">
      <c r="A127" s="398">
        <v>7</v>
      </c>
      <c r="B127" s="399" t="s">
        <v>876</v>
      </c>
      <c r="C127" s="398"/>
      <c r="D127" s="398">
        <v>3805</v>
      </c>
      <c r="E127" s="398"/>
      <c r="F127" s="400">
        <v>973</v>
      </c>
      <c r="G127" s="398"/>
      <c r="H127" s="398"/>
      <c r="I127" s="398"/>
      <c r="J127" s="400">
        <v>940</v>
      </c>
      <c r="K127" s="398"/>
      <c r="L127" s="400">
        <v>974</v>
      </c>
      <c r="M127" s="400">
        <v>918</v>
      </c>
      <c r="N127" s="398"/>
      <c r="O127" s="398"/>
      <c r="P127" s="398"/>
      <c r="Q127" s="398"/>
      <c r="R127" s="398"/>
      <c r="S127" s="198"/>
      <c r="T127" s="198"/>
      <c r="U127" s="198"/>
      <c r="V127" s="198"/>
      <c r="W127" s="198"/>
      <c r="X127" s="197"/>
      <c r="Y127" s="203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217"/>
      <c r="AP127" s="216"/>
      <c r="AQ127" s="194"/>
      <c r="AR127" s="194"/>
      <c r="AS127" s="194"/>
      <c r="AT127" s="194"/>
      <c r="AU127" s="195"/>
    </row>
    <row r="128" spans="1:47" ht="30">
      <c r="A128" s="398">
        <v>8</v>
      </c>
      <c r="B128" s="399" t="s">
        <v>865</v>
      </c>
      <c r="C128" s="398" t="s">
        <v>792</v>
      </c>
      <c r="D128" s="398">
        <v>3683</v>
      </c>
      <c r="E128" s="400">
        <v>906</v>
      </c>
      <c r="F128" s="400">
        <v>891</v>
      </c>
      <c r="G128" s="400">
        <v>973</v>
      </c>
      <c r="H128" s="398"/>
      <c r="I128" s="398"/>
      <c r="J128" s="398"/>
      <c r="K128" s="398"/>
      <c r="L128" s="400">
        <v>913</v>
      </c>
      <c r="M128" s="398"/>
      <c r="N128" s="398"/>
      <c r="O128" s="398"/>
      <c r="P128" s="398"/>
      <c r="Q128" s="398"/>
      <c r="R128" s="398"/>
      <c r="S128" s="198"/>
      <c r="T128" s="198"/>
      <c r="U128" s="198"/>
      <c r="V128" s="198"/>
      <c r="W128" s="198"/>
      <c r="X128" s="197"/>
      <c r="Y128" s="301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4"/>
      <c r="AP128" s="194"/>
      <c r="AQ128" s="194"/>
      <c r="AR128" s="194"/>
      <c r="AS128" s="194"/>
      <c r="AT128" s="194"/>
      <c r="AU128" s="195"/>
    </row>
    <row r="129" spans="1:47" ht="15">
      <c r="A129" s="398">
        <v>9</v>
      </c>
      <c r="B129" s="399" t="s">
        <v>880</v>
      </c>
      <c r="C129" s="398" t="s">
        <v>786</v>
      </c>
      <c r="D129" s="398">
        <v>3675</v>
      </c>
      <c r="E129" s="398"/>
      <c r="F129" s="400">
        <v>927</v>
      </c>
      <c r="G129" s="400">
        <v>971</v>
      </c>
      <c r="H129" s="398"/>
      <c r="I129" s="398"/>
      <c r="J129" s="400">
        <v>916</v>
      </c>
      <c r="K129" s="398"/>
      <c r="L129" s="398"/>
      <c r="M129" s="400">
        <v>861</v>
      </c>
      <c r="N129" s="398"/>
      <c r="O129" s="398"/>
      <c r="P129" s="398"/>
      <c r="Q129" s="398"/>
      <c r="R129" s="398"/>
      <c r="S129" s="198"/>
      <c r="T129" s="198"/>
      <c r="U129" s="198"/>
      <c r="V129" s="198"/>
      <c r="W129" s="198"/>
      <c r="X129" s="197"/>
      <c r="Y129" s="203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4"/>
      <c r="AP129" s="194"/>
      <c r="AQ129" s="194"/>
      <c r="AR129" s="194"/>
      <c r="AS129" s="194"/>
      <c r="AT129" s="194"/>
      <c r="AU129" s="195"/>
    </row>
    <row r="130" spans="1:47" ht="15">
      <c r="A130" s="398">
        <v>10</v>
      </c>
      <c r="B130" s="399" t="s">
        <v>870</v>
      </c>
      <c r="C130" s="398" t="s">
        <v>781</v>
      </c>
      <c r="D130" s="398">
        <v>3344</v>
      </c>
      <c r="E130" s="400">
        <v>815</v>
      </c>
      <c r="F130" s="400">
        <v>809</v>
      </c>
      <c r="G130" s="400">
        <v>869</v>
      </c>
      <c r="H130" s="398"/>
      <c r="I130" s="398"/>
      <c r="J130" s="398"/>
      <c r="K130" s="398"/>
      <c r="L130" s="400">
        <v>851</v>
      </c>
      <c r="M130" s="398"/>
      <c r="N130" s="398"/>
      <c r="O130" s="398"/>
      <c r="P130" s="398"/>
      <c r="Q130" s="398"/>
      <c r="R130" s="398"/>
      <c r="S130" s="198"/>
      <c r="T130" s="198"/>
      <c r="U130" s="198"/>
      <c r="V130" s="198"/>
      <c r="W130" s="198"/>
      <c r="X130" s="197"/>
      <c r="Y130" s="20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7"/>
      <c r="AN130" s="197"/>
      <c r="AO130" s="194"/>
      <c r="AP130" s="194"/>
      <c r="AQ130" s="194"/>
      <c r="AR130" s="194"/>
      <c r="AS130" s="194"/>
      <c r="AT130" s="194"/>
      <c r="AU130" s="195"/>
    </row>
    <row r="131" spans="1:47" ht="15">
      <c r="A131" s="398">
        <v>11</v>
      </c>
      <c r="B131" s="399" t="s">
        <v>869</v>
      </c>
      <c r="C131" s="398" t="s">
        <v>806</v>
      </c>
      <c r="D131" s="398">
        <v>3330</v>
      </c>
      <c r="E131" s="400">
        <v>832</v>
      </c>
      <c r="F131" s="400">
        <v>834</v>
      </c>
      <c r="G131" s="398"/>
      <c r="H131" s="398"/>
      <c r="I131" s="398"/>
      <c r="J131" s="398"/>
      <c r="K131" s="398"/>
      <c r="L131" s="400">
        <v>874</v>
      </c>
      <c r="M131" s="400">
        <v>790</v>
      </c>
      <c r="N131" s="398"/>
      <c r="O131" s="398"/>
      <c r="P131" s="398"/>
      <c r="Q131" s="398"/>
      <c r="R131" s="398"/>
      <c r="S131" s="200"/>
      <c r="T131" s="200"/>
      <c r="U131" s="200"/>
      <c r="V131" s="200"/>
      <c r="W131" s="200"/>
      <c r="X131" s="197"/>
      <c r="Y131" s="302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4"/>
      <c r="AP131" s="218"/>
      <c r="AQ131" s="216"/>
      <c r="AR131" s="194"/>
      <c r="AS131" s="194"/>
      <c r="AT131" s="194"/>
      <c r="AU131" s="195"/>
    </row>
    <row r="132" spans="1:47" ht="15">
      <c r="A132" s="398">
        <v>12</v>
      </c>
      <c r="B132" s="399" t="s">
        <v>883</v>
      </c>
      <c r="C132" s="398" t="s">
        <v>125</v>
      </c>
      <c r="D132" s="398">
        <v>3264</v>
      </c>
      <c r="E132" s="398"/>
      <c r="F132" s="400">
        <v>805</v>
      </c>
      <c r="G132" s="400">
        <v>835</v>
      </c>
      <c r="H132" s="398"/>
      <c r="I132" s="398"/>
      <c r="J132" s="398"/>
      <c r="K132" s="398"/>
      <c r="L132" s="400">
        <v>838</v>
      </c>
      <c r="M132" s="400">
        <v>786</v>
      </c>
      <c r="N132" s="398"/>
      <c r="O132" s="398"/>
      <c r="P132" s="398"/>
      <c r="Q132" s="398"/>
      <c r="R132" s="398"/>
      <c r="S132" s="200"/>
      <c r="T132" s="200"/>
      <c r="U132" s="200"/>
      <c r="V132" s="200"/>
      <c r="W132" s="200"/>
      <c r="X132" s="197"/>
      <c r="Y132" s="201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197"/>
      <c r="AL132" s="197"/>
      <c r="AM132" s="197"/>
      <c r="AN132" s="197"/>
      <c r="AO132" s="194"/>
      <c r="AP132" s="194"/>
      <c r="AQ132" s="194"/>
      <c r="AR132" s="194"/>
      <c r="AS132" s="194"/>
      <c r="AT132" s="194"/>
      <c r="AU132" s="195"/>
    </row>
    <row r="133" spans="1:47" ht="15">
      <c r="A133" s="398">
        <v>13</v>
      </c>
      <c r="B133" s="399" t="s">
        <v>871</v>
      </c>
      <c r="C133" s="398" t="s">
        <v>48</v>
      </c>
      <c r="D133" s="398">
        <v>3180</v>
      </c>
      <c r="E133" s="400">
        <v>773</v>
      </c>
      <c r="F133" s="400">
        <v>784</v>
      </c>
      <c r="G133" s="400">
        <v>834</v>
      </c>
      <c r="H133" s="398"/>
      <c r="I133" s="398"/>
      <c r="J133" s="398"/>
      <c r="K133" s="398"/>
      <c r="L133" s="400">
        <v>789</v>
      </c>
      <c r="M133" s="398"/>
      <c r="N133" s="398"/>
      <c r="O133" s="398"/>
      <c r="P133" s="398"/>
      <c r="Q133" s="398"/>
      <c r="R133" s="398"/>
      <c r="S133" s="200"/>
      <c r="T133" s="200"/>
      <c r="U133" s="200"/>
      <c r="V133" s="200"/>
      <c r="W133" s="200"/>
      <c r="X133" s="197"/>
      <c r="Y133" s="302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4"/>
      <c r="AP133" s="204"/>
      <c r="AQ133" s="216"/>
      <c r="AR133" s="194"/>
      <c r="AS133" s="194"/>
      <c r="AT133" s="194"/>
      <c r="AU133" s="195"/>
    </row>
    <row r="134" spans="1:47" ht="15">
      <c r="A134" s="398">
        <v>14</v>
      </c>
      <c r="B134" s="399" t="s">
        <v>877</v>
      </c>
      <c r="C134" s="398"/>
      <c r="D134" s="398">
        <v>2921</v>
      </c>
      <c r="E134" s="400">
        <v>970</v>
      </c>
      <c r="F134" s="398"/>
      <c r="G134" s="400">
        <v>993</v>
      </c>
      <c r="H134" s="398"/>
      <c r="I134" s="398"/>
      <c r="J134" s="398"/>
      <c r="K134" s="398"/>
      <c r="L134" s="400">
        <v>958</v>
      </c>
      <c r="M134" s="398"/>
      <c r="N134" s="398"/>
      <c r="O134" s="398"/>
      <c r="P134" s="398"/>
      <c r="Q134" s="398"/>
      <c r="R134" s="398"/>
      <c r="S134" s="200"/>
      <c r="T134" s="200"/>
      <c r="U134" s="200"/>
      <c r="V134" s="200"/>
      <c r="W134" s="200"/>
      <c r="X134" s="197"/>
      <c r="Y134" s="208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4"/>
      <c r="AP134" s="194"/>
      <c r="AQ134" s="194"/>
      <c r="AR134" s="194"/>
      <c r="AS134" s="194"/>
      <c r="AT134" s="194"/>
      <c r="AU134" s="195"/>
    </row>
    <row r="135" spans="1:46" ht="30">
      <c r="A135" s="398">
        <v>15</v>
      </c>
      <c r="B135" s="399" t="s">
        <v>1000</v>
      </c>
      <c r="C135" s="398" t="s">
        <v>792</v>
      </c>
      <c r="D135" s="398">
        <v>2871</v>
      </c>
      <c r="E135" s="398"/>
      <c r="F135" s="398"/>
      <c r="G135" s="398"/>
      <c r="H135" s="398"/>
      <c r="I135" s="398"/>
      <c r="J135" s="400">
        <v>955</v>
      </c>
      <c r="K135" s="398"/>
      <c r="L135" s="400">
        <v>988</v>
      </c>
      <c r="M135" s="400">
        <v>928</v>
      </c>
      <c r="N135" s="398"/>
      <c r="O135" s="398"/>
      <c r="P135" s="398"/>
      <c r="Q135" s="398"/>
      <c r="R135" s="398"/>
      <c r="S135" s="198"/>
      <c r="T135" s="198"/>
      <c r="U135" s="198"/>
      <c r="V135" s="198"/>
      <c r="W135" s="198"/>
      <c r="X135" s="197"/>
      <c r="Y135" s="208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4"/>
      <c r="AP135" s="194"/>
      <c r="AQ135" s="194"/>
      <c r="AR135" s="194"/>
      <c r="AS135" s="194"/>
      <c r="AT135" s="194"/>
    </row>
    <row r="136" spans="1:46" ht="15">
      <c r="A136" s="398">
        <v>16</v>
      </c>
      <c r="B136" s="399" t="s">
        <v>864</v>
      </c>
      <c r="C136" s="398" t="s">
        <v>781</v>
      </c>
      <c r="D136" s="398">
        <v>2824</v>
      </c>
      <c r="E136" s="400">
        <v>974</v>
      </c>
      <c r="F136" s="400">
        <v>941</v>
      </c>
      <c r="G136" s="398"/>
      <c r="H136" s="398"/>
      <c r="I136" s="398"/>
      <c r="J136" s="398"/>
      <c r="K136" s="398"/>
      <c r="L136" s="400">
        <v>909</v>
      </c>
      <c r="M136" s="398"/>
      <c r="N136" s="398"/>
      <c r="O136" s="398"/>
      <c r="P136" s="398"/>
      <c r="Q136" s="398"/>
      <c r="R136" s="398"/>
      <c r="S136" s="200"/>
      <c r="T136" s="200"/>
      <c r="U136" s="200"/>
      <c r="V136" s="200"/>
      <c r="W136" s="200"/>
      <c r="X136" s="197"/>
      <c r="Y136" s="302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4"/>
      <c r="AM136" s="194"/>
      <c r="AN136" s="194"/>
      <c r="AO136" s="194"/>
      <c r="AP136" s="194"/>
      <c r="AQ136" s="194"/>
      <c r="AR136" s="194"/>
      <c r="AS136" s="194"/>
      <c r="AT136" s="194"/>
    </row>
    <row r="137" spans="1:46" ht="15">
      <c r="A137" s="398">
        <v>17</v>
      </c>
      <c r="B137" s="399" t="s">
        <v>999</v>
      </c>
      <c r="C137" s="398" t="s">
        <v>806</v>
      </c>
      <c r="D137" s="398">
        <v>2730</v>
      </c>
      <c r="E137" s="398"/>
      <c r="F137" s="398"/>
      <c r="G137" s="400">
        <v>958</v>
      </c>
      <c r="H137" s="398"/>
      <c r="I137" s="398"/>
      <c r="J137" s="400">
        <v>861</v>
      </c>
      <c r="K137" s="398"/>
      <c r="L137" s="400">
        <v>911</v>
      </c>
      <c r="M137" s="398"/>
      <c r="N137" s="398"/>
      <c r="O137" s="398"/>
      <c r="P137" s="398"/>
      <c r="Q137" s="398"/>
      <c r="R137" s="398"/>
      <c r="S137" s="200"/>
      <c r="T137" s="200"/>
      <c r="U137" s="200"/>
      <c r="V137" s="200"/>
      <c r="W137" s="200"/>
      <c r="X137" s="197"/>
      <c r="Y137" s="208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4"/>
      <c r="AM137" s="194"/>
      <c r="AN137" s="194"/>
      <c r="AO137" s="194"/>
      <c r="AP137" s="194"/>
      <c r="AQ137" s="194"/>
      <c r="AR137" s="194"/>
      <c r="AS137" s="194"/>
      <c r="AT137" s="194"/>
    </row>
    <row r="138" spans="1:46" ht="15">
      <c r="A138" s="398">
        <v>18</v>
      </c>
      <c r="B138" s="399" t="s">
        <v>874</v>
      </c>
      <c r="C138" s="398" t="s">
        <v>856</v>
      </c>
      <c r="D138" s="398">
        <v>2151</v>
      </c>
      <c r="E138" s="400">
        <v>705</v>
      </c>
      <c r="F138" s="400">
        <v>691</v>
      </c>
      <c r="G138" s="398"/>
      <c r="H138" s="398"/>
      <c r="I138" s="398"/>
      <c r="J138" s="398"/>
      <c r="K138" s="398"/>
      <c r="L138" s="400">
        <v>755</v>
      </c>
      <c r="M138" s="398"/>
      <c r="N138" s="398"/>
      <c r="O138" s="398"/>
      <c r="P138" s="398"/>
      <c r="Q138" s="398"/>
      <c r="R138" s="398"/>
      <c r="S138" s="200"/>
      <c r="T138" s="200"/>
      <c r="U138" s="200"/>
      <c r="V138" s="200"/>
      <c r="W138" s="200"/>
      <c r="X138" s="197"/>
      <c r="Y138" s="208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4"/>
      <c r="AM138" s="194"/>
      <c r="AN138" s="194"/>
      <c r="AO138" s="194"/>
      <c r="AP138" s="194"/>
      <c r="AQ138" s="194"/>
      <c r="AR138" s="194"/>
      <c r="AS138" s="194"/>
      <c r="AT138" s="194"/>
    </row>
    <row r="139" spans="1:46" ht="30">
      <c r="A139" s="398">
        <v>19</v>
      </c>
      <c r="B139" s="399" t="s">
        <v>875</v>
      </c>
      <c r="C139" s="398" t="s">
        <v>792</v>
      </c>
      <c r="D139" s="398">
        <v>2087</v>
      </c>
      <c r="E139" s="400">
        <v>681</v>
      </c>
      <c r="F139" s="400">
        <v>712</v>
      </c>
      <c r="G139" s="400">
        <v>694</v>
      </c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200"/>
      <c r="T139" s="200"/>
      <c r="U139" s="200"/>
      <c r="V139" s="200"/>
      <c r="W139" s="200"/>
      <c r="X139" s="197"/>
      <c r="Y139" s="208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4"/>
      <c r="AM139" s="194"/>
      <c r="AN139" s="194"/>
      <c r="AO139" s="194"/>
      <c r="AP139" s="194"/>
      <c r="AQ139" s="194"/>
      <c r="AR139" s="194"/>
      <c r="AS139" s="194"/>
      <c r="AT139" s="194"/>
    </row>
    <row r="140" spans="1:46" ht="30">
      <c r="A140" s="398">
        <v>20</v>
      </c>
      <c r="B140" s="399" t="s">
        <v>863</v>
      </c>
      <c r="C140" s="398" t="s">
        <v>792</v>
      </c>
      <c r="D140" s="398">
        <v>1965</v>
      </c>
      <c r="E140" s="400">
        <v>1000</v>
      </c>
      <c r="F140" s="400">
        <v>965</v>
      </c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200"/>
      <c r="T140" s="200"/>
      <c r="U140" s="197"/>
      <c r="V140" s="197"/>
      <c r="W140" s="197"/>
      <c r="X140" s="197"/>
      <c r="Y140" s="208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4"/>
      <c r="AM140" s="194"/>
      <c r="AN140" s="194"/>
      <c r="AO140" s="194"/>
      <c r="AP140" s="194"/>
      <c r="AQ140" s="194"/>
      <c r="AR140" s="194"/>
      <c r="AS140" s="194"/>
      <c r="AT140" s="194"/>
    </row>
    <row r="141" spans="1:46" ht="15">
      <c r="A141" s="398">
        <v>21</v>
      </c>
      <c r="B141" s="399" t="s">
        <v>1001</v>
      </c>
      <c r="C141" s="398" t="s">
        <v>783</v>
      </c>
      <c r="D141" s="398">
        <v>1845</v>
      </c>
      <c r="E141" s="398"/>
      <c r="F141" s="398"/>
      <c r="G141" s="398"/>
      <c r="H141" s="398"/>
      <c r="I141" s="398"/>
      <c r="J141" s="400">
        <v>945</v>
      </c>
      <c r="K141" s="398"/>
      <c r="L141" s="398"/>
      <c r="M141" s="400">
        <v>900</v>
      </c>
      <c r="N141" s="398"/>
      <c r="O141" s="398"/>
      <c r="P141" s="398"/>
      <c r="Q141" s="398"/>
      <c r="R141" s="398"/>
      <c r="S141" s="200"/>
      <c r="T141" s="200"/>
      <c r="U141" s="200"/>
      <c r="V141" s="200"/>
      <c r="W141" s="200"/>
      <c r="X141" s="197"/>
      <c r="Y141" s="208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4"/>
      <c r="AM141" s="194"/>
      <c r="AN141" s="194"/>
      <c r="AO141" s="194"/>
      <c r="AP141" s="194"/>
      <c r="AQ141" s="194"/>
      <c r="AR141" s="194"/>
      <c r="AS141" s="194"/>
      <c r="AT141" s="194"/>
    </row>
    <row r="142" spans="1:46" ht="15">
      <c r="A142" s="398">
        <v>22</v>
      </c>
      <c r="B142" s="399" t="s">
        <v>881</v>
      </c>
      <c r="C142" s="398" t="s">
        <v>783</v>
      </c>
      <c r="D142" s="398">
        <v>1805</v>
      </c>
      <c r="E142" s="398"/>
      <c r="F142" s="400">
        <v>884</v>
      </c>
      <c r="G142" s="398"/>
      <c r="H142" s="398"/>
      <c r="I142" s="398"/>
      <c r="J142" s="400">
        <v>921</v>
      </c>
      <c r="K142" s="398"/>
      <c r="L142" s="398"/>
      <c r="M142" s="398"/>
      <c r="N142" s="398"/>
      <c r="O142" s="398"/>
      <c r="P142" s="398"/>
      <c r="Q142" s="398"/>
      <c r="R142" s="398"/>
      <c r="S142" s="197"/>
      <c r="T142" s="197"/>
      <c r="U142" s="197"/>
      <c r="V142" s="197"/>
      <c r="W142" s="197"/>
      <c r="X142" s="197"/>
      <c r="Y142" s="208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4"/>
      <c r="AM142" s="194"/>
      <c r="AN142" s="194"/>
      <c r="AO142" s="194"/>
      <c r="AP142" s="194"/>
      <c r="AQ142" s="194"/>
      <c r="AR142" s="194"/>
      <c r="AS142" s="194"/>
      <c r="AT142" s="194"/>
    </row>
    <row r="143" spans="1:46" ht="15">
      <c r="A143" s="398">
        <v>23</v>
      </c>
      <c r="B143" s="399" t="s">
        <v>882</v>
      </c>
      <c r="C143" s="398" t="s">
        <v>806</v>
      </c>
      <c r="D143" s="398">
        <v>1780</v>
      </c>
      <c r="E143" s="398"/>
      <c r="F143" s="400">
        <v>867</v>
      </c>
      <c r="G143" s="398"/>
      <c r="H143" s="398"/>
      <c r="I143" s="398"/>
      <c r="J143" s="400">
        <v>913</v>
      </c>
      <c r="K143" s="398"/>
      <c r="L143" s="398"/>
      <c r="M143" s="398"/>
      <c r="N143" s="398"/>
      <c r="O143" s="398"/>
      <c r="P143" s="398"/>
      <c r="Q143" s="398"/>
      <c r="R143" s="398"/>
      <c r="S143" s="197"/>
      <c r="T143" s="197"/>
      <c r="U143" s="197"/>
      <c r="V143" s="197"/>
      <c r="W143" s="197"/>
      <c r="X143" s="197"/>
      <c r="Y143" s="208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4"/>
      <c r="AM143" s="194"/>
      <c r="AN143" s="194"/>
      <c r="AO143" s="194"/>
      <c r="AP143" s="194"/>
      <c r="AQ143" s="194"/>
      <c r="AR143" s="194"/>
      <c r="AS143" s="194"/>
      <c r="AT143" s="194"/>
    </row>
    <row r="144" spans="1:46" ht="15">
      <c r="A144" s="398">
        <v>24</v>
      </c>
      <c r="B144" s="399" t="s">
        <v>872</v>
      </c>
      <c r="C144" s="398" t="s">
        <v>781</v>
      </c>
      <c r="D144" s="398">
        <v>1487</v>
      </c>
      <c r="E144" s="398">
        <v>794</v>
      </c>
      <c r="F144" s="400">
        <v>693</v>
      </c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197"/>
      <c r="T144" s="197"/>
      <c r="U144" s="197"/>
      <c r="V144" s="197"/>
      <c r="W144" s="197"/>
      <c r="X144" s="197"/>
      <c r="Y144" s="208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4"/>
      <c r="AM144" s="194"/>
      <c r="AN144" s="194"/>
      <c r="AO144" s="194"/>
      <c r="AP144" s="194"/>
      <c r="AQ144" s="194"/>
      <c r="AR144" s="194"/>
      <c r="AS144" s="194"/>
      <c r="AT144" s="194"/>
    </row>
    <row r="145" spans="1:46" ht="15">
      <c r="A145" s="398">
        <v>25</v>
      </c>
      <c r="B145" s="399" t="s">
        <v>879</v>
      </c>
      <c r="C145" s="398"/>
      <c r="D145" s="398">
        <v>935</v>
      </c>
      <c r="E145" s="398"/>
      <c r="F145" s="400">
        <v>935</v>
      </c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197"/>
      <c r="T145" s="197"/>
      <c r="U145" s="197"/>
      <c r="V145" s="197"/>
      <c r="W145" s="197"/>
      <c r="X145" s="197"/>
      <c r="Y145" s="208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4"/>
      <c r="AM145" s="194"/>
      <c r="AN145" s="194"/>
      <c r="AO145" s="194"/>
      <c r="AP145" s="194"/>
      <c r="AQ145" s="194"/>
      <c r="AR145" s="194"/>
      <c r="AS145" s="194"/>
      <c r="AT145" s="194"/>
    </row>
    <row r="146" spans="1:46" ht="15">
      <c r="A146" s="398">
        <v>26</v>
      </c>
      <c r="B146" s="399" t="s">
        <v>1144</v>
      </c>
      <c r="C146" s="398" t="s">
        <v>781</v>
      </c>
      <c r="D146" s="398">
        <v>934</v>
      </c>
      <c r="E146" s="398"/>
      <c r="F146" s="398"/>
      <c r="G146" s="398"/>
      <c r="H146" s="398"/>
      <c r="I146" s="398"/>
      <c r="J146" s="398"/>
      <c r="K146" s="398"/>
      <c r="L146" s="400">
        <v>934</v>
      </c>
      <c r="M146" s="398"/>
      <c r="N146" s="398"/>
      <c r="O146" s="398"/>
      <c r="P146" s="398"/>
      <c r="Q146" s="398"/>
      <c r="R146" s="398"/>
      <c r="S146" s="197"/>
      <c r="T146" s="197"/>
      <c r="U146" s="197"/>
      <c r="V146" s="197"/>
      <c r="W146" s="197"/>
      <c r="X146" s="197"/>
      <c r="Y146" s="208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4"/>
      <c r="AM146" s="194"/>
      <c r="AN146" s="194"/>
      <c r="AO146" s="194"/>
      <c r="AP146" s="194"/>
      <c r="AQ146" s="194"/>
      <c r="AR146" s="194"/>
      <c r="AS146" s="194"/>
      <c r="AT146" s="194"/>
    </row>
    <row r="147" spans="1:46" ht="15">
      <c r="A147" s="398">
        <v>27</v>
      </c>
      <c r="B147" s="399" t="s">
        <v>1002</v>
      </c>
      <c r="C147" s="398" t="s">
        <v>856</v>
      </c>
      <c r="D147" s="398">
        <v>794</v>
      </c>
      <c r="E147" s="398"/>
      <c r="F147" s="398"/>
      <c r="G147" s="398"/>
      <c r="H147" s="398"/>
      <c r="I147" s="398"/>
      <c r="J147" s="400">
        <v>794</v>
      </c>
      <c r="K147" s="398"/>
      <c r="L147" s="398"/>
      <c r="M147" s="398"/>
      <c r="N147" s="10"/>
      <c r="O147" s="10"/>
      <c r="P147" s="10"/>
      <c r="Q147" s="10"/>
      <c r="R147" s="10"/>
      <c r="S147" s="197"/>
      <c r="T147" s="197"/>
      <c r="U147" s="197"/>
      <c r="V147" s="197"/>
      <c r="W147" s="197"/>
      <c r="X147" s="197"/>
      <c r="Y147" s="208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4"/>
      <c r="AM147" s="194"/>
      <c r="AN147" s="194"/>
      <c r="AO147" s="194"/>
      <c r="AP147" s="194"/>
      <c r="AQ147" s="194"/>
      <c r="AR147" s="194"/>
      <c r="AS147" s="194"/>
      <c r="AT147" s="194"/>
    </row>
    <row r="148" spans="1:46" ht="13.5">
      <c r="A148" s="200"/>
      <c r="B148" s="321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197"/>
      <c r="Y148" s="208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4"/>
      <c r="AM148" s="194"/>
      <c r="AN148" s="194"/>
      <c r="AO148" s="194"/>
      <c r="AP148" s="194"/>
      <c r="AQ148" s="194"/>
      <c r="AR148" s="194"/>
      <c r="AS148" s="194"/>
      <c r="AT148" s="194"/>
    </row>
    <row r="149" spans="1:46" ht="13.5">
      <c r="A149" s="200"/>
      <c r="B149" s="321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197"/>
      <c r="X149" s="197"/>
      <c r="Y149" s="208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4"/>
      <c r="AM149" s="194"/>
      <c r="AN149" s="194"/>
      <c r="AO149" s="194"/>
      <c r="AP149" s="194"/>
      <c r="AQ149" s="194"/>
      <c r="AR149" s="194"/>
      <c r="AS149" s="194"/>
      <c r="AT149" s="194"/>
    </row>
    <row r="150" spans="1:46" ht="13.5">
      <c r="A150" s="200"/>
      <c r="B150" s="322"/>
      <c r="C150" s="200"/>
      <c r="D150" s="200"/>
      <c r="E150" s="200"/>
      <c r="F150" s="200"/>
      <c r="G150" s="200"/>
      <c r="H150" s="200"/>
      <c r="I150" s="200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209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4"/>
      <c r="AM150" s="194"/>
      <c r="AN150" s="194"/>
      <c r="AO150" s="194"/>
      <c r="AP150" s="194"/>
      <c r="AQ150" s="194"/>
      <c r="AR150" s="194"/>
      <c r="AS150" s="194"/>
      <c r="AT150" s="194"/>
    </row>
    <row r="151" spans="1:46" ht="30">
      <c r="A151" s="406" t="s">
        <v>986</v>
      </c>
      <c r="B151" s="406" t="s">
        <v>760</v>
      </c>
      <c r="C151" s="406" t="s">
        <v>5</v>
      </c>
      <c r="D151" s="406" t="s">
        <v>761</v>
      </c>
      <c r="E151" s="397" t="s">
        <v>762</v>
      </c>
      <c r="F151" s="397" t="s">
        <v>764</v>
      </c>
      <c r="G151" s="397" t="s">
        <v>766</v>
      </c>
      <c r="H151" s="397" t="s">
        <v>987</v>
      </c>
      <c r="I151" s="397" t="s">
        <v>768</v>
      </c>
      <c r="J151" s="397" t="s">
        <v>1146</v>
      </c>
      <c r="K151" s="397" t="s">
        <v>1141</v>
      </c>
      <c r="L151" s="397" t="s">
        <v>1147</v>
      </c>
      <c r="M151" s="397" t="s">
        <v>770</v>
      </c>
      <c r="N151" s="397" t="s">
        <v>772</v>
      </c>
      <c r="O151" s="397" t="s">
        <v>762</v>
      </c>
      <c r="P151" s="397" t="s">
        <v>774</v>
      </c>
      <c r="Q151" s="397" t="s">
        <v>776</v>
      </c>
      <c r="R151" s="397" t="s">
        <v>778</v>
      </c>
      <c r="S151" s="306"/>
      <c r="T151" s="307"/>
      <c r="U151" s="307"/>
      <c r="V151" s="315"/>
      <c r="W151" s="308"/>
      <c r="X151" s="309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4"/>
      <c r="AT151" s="194"/>
    </row>
    <row r="152" spans="1:46" ht="15">
      <c r="A152" s="406"/>
      <c r="B152" s="406"/>
      <c r="C152" s="406"/>
      <c r="D152" s="406"/>
      <c r="E152" s="397" t="s">
        <v>763</v>
      </c>
      <c r="F152" s="397" t="s">
        <v>765</v>
      </c>
      <c r="G152" s="397" t="s">
        <v>767</v>
      </c>
      <c r="H152" s="397" t="s">
        <v>767</v>
      </c>
      <c r="I152" s="397" t="s">
        <v>769</v>
      </c>
      <c r="J152" s="397" t="s">
        <v>769</v>
      </c>
      <c r="K152" s="397" t="s">
        <v>1142</v>
      </c>
      <c r="L152" s="397" t="s">
        <v>1143</v>
      </c>
      <c r="M152" s="397" t="s">
        <v>771</v>
      </c>
      <c r="N152" s="397" t="s">
        <v>773</v>
      </c>
      <c r="O152" s="397" t="s">
        <v>775</v>
      </c>
      <c r="P152" s="397" t="s">
        <v>775</v>
      </c>
      <c r="Q152" s="397" t="s">
        <v>777</v>
      </c>
      <c r="R152" s="397" t="s">
        <v>779</v>
      </c>
      <c r="S152" s="310"/>
      <c r="T152" s="307"/>
      <c r="U152" s="311"/>
      <c r="V152" s="315"/>
      <c r="W152" s="312"/>
      <c r="X152" s="312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4"/>
      <c r="AT152" s="194"/>
    </row>
    <row r="153" spans="1:46" ht="15">
      <c r="A153" s="220">
        <v>1</v>
      </c>
      <c r="B153" s="399" t="s">
        <v>884</v>
      </c>
      <c r="C153" s="398" t="s">
        <v>781</v>
      </c>
      <c r="D153" s="398">
        <v>4941</v>
      </c>
      <c r="E153" s="400">
        <v>1000</v>
      </c>
      <c r="F153" s="400">
        <v>1000</v>
      </c>
      <c r="G153" s="400">
        <v>1000</v>
      </c>
      <c r="H153" s="398"/>
      <c r="I153" s="398"/>
      <c r="J153" s="398"/>
      <c r="K153" s="398"/>
      <c r="L153" s="400">
        <v>988</v>
      </c>
      <c r="M153" s="400">
        <v>953</v>
      </c>
      <c r="N153" s="398"/>
      <c r="O153" s="398"/>
      <c r="P153" s="398"/>
      <c r="Q153" s="398"/>
      <c r="R153" s="398"/>
      <c r="S153" s="200"/>
      <c r="T153" s="200"/>
      <c r="U153" s="200"/>
      <c r="V153" s="200"/>
      <c r="W153" s="200"/>
      <c r="X153" s="197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4"/>
      <c r="AT153" s="194"/>
    </row>
    <row r="154" spans="1:46" ht="15">
      <c r="A154" s="220">
        <v>2</v>
      </c>
      <c r="B154" s="399" t="s">
        <v>895</v>
      </c>
      <c r="C154" s="398" t="s">
        <v>62</v>
      </c>
      <c r="D154" s="398">
        <v>4830</v>
      </c>
      <c r="E154" s="400">
        <v>967</v>
      </c>
      <c r="F154" s="398"/>
      <c r="G154" s="400">
        <v>939</v>
      </c>
      <c r="H154" s="398"/>
      <c r="I154" s="398"/>
      <c r="J154" s="400">
        <v>1000</v>
      </c>
      <c r="K154" s="398"/>
      <c r="L154" s="400">
        <v>979</v>
      </c>
      <c r="M154" s="400">
        <v>945</v>
      </c>
      <c r="N154" s="398"/>
      <c r="O154" s="398"/>
      <c r="P154" s="398"/>
      <c r="Q154" s="398"/>
      <c r="R154" s="398"/>
      <c r="S154" s="200"/>
      <c r="T154" s="200"/>
      <c r="U154" s="200"/>
      <c r="V154" s="200"/>
      <c r="W154" s="200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4"/>
      <c r="AT154" s="194"/>
    </row>
    <row r="155" spans="1:46" ht="15">
      <c r="A155" s="220">
        <v>3</v>
      </c>
      <c r="B155" s="399" t="s">
        <v>886</v>
      </c>
      <c r="C155" s="398" t="s">
        <v>806</v>
      </c>
      <c r="D155" s="398">
        <v>4563</v>
      </c>
      <c r="E155" s="415">
        <v>885</v>
      </c>
      <c r="F155" s="400">
        <v>943</v>
      </c>
      <c r="G155" s="400">
        <v>910</v>
      </c>
      <c r="H155" s="398"/>
      <c r="I155" s="398"/>
      <c r="J155" s="400">
        <v>943</v>
      </c>
      <c r="K155" s="398"/>
      <c r="L155" s="400">
        <v>905</v>
      </c>
      <c r="M155" s="400">
        <v>862</v>
      </c>
      <c r="N155" s="398"/>
      <c r="O155" s="398"/>
      <c r="P155" s="398"/>
      <c r="Q155" s="398"/>
      <c r="R155" s="398"/>
      <c r="S155" s="200"/>
      <c r="T155" s="200"/>
      <c r="U155" s="200"/>
      <c r="V155" s="200"/>
      <c r="W155" s="200"/>
      <c r="X155" s="197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197"/>
      <c r="AL155" s="197"/>
      <c r="AM155" s="197"/>
      <c r="AN155" s="197"/>
      <c r="AO155" s="197"/>
      <c r="AP155" s="197"/>
      <c r="AQ155" s="197"/>
      <c r="AR155" s="197"/>
      <c r="AS155" s="194"/>
      <c r="AT155" s="194"/>
    </row>
    <row r="156" spans="1:46" ht="15">
      <c r="A156" s="220">
        <v>4</v>
      </c>
      <c r="B156" s="399" t="s">
        <v>885</v>
      </c>
      <c r="C156" s="398"/>
      <c r="D156" s="398">
        <v>4486</v>
      </c>
      <c r="E156" s="400">
        <v>949</v>
      </c>
      <c r="F156" s="400">
        <v>953</v>
      </c>
      <c r="G156" s="398"/>
      <c r="H156" s="398"/>
      <c r="I156" s="398"/>
      <c r="J156" s="400">
        <v>858</v>
      </c>
      <c r="K156" s="398"/>
      <c r="L156" s="400">
        <v>890</v>
      </c>
      <c r="M156" s="400">
        <v>836</v>
      </c>
      <c r="N156" s="398"/>
      <c r="O156" s="398"/>
      <c r="P156" s="398"/>
      <c r="Q156" s="398"/>
      <c r="R156" s="398"/>
      <c r="S156" s="200"/>
      <c r="T156" s="200"/>
      <c r="U156" s="200"/>
      <c r="V156" s="200"/>
      <c r="W156" s="200"/>
      <c r="X156" s="197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197"/>
      <c r="AQ156" s="197"/>
      <c r="AR156" s="197"/>
      <c r="AS156" s="194"/>
      <c r="AT156" s="194"/>
    </row>
    <row r="157" spans="1:46" ht="15">
      <c r="A157" s="220">
        <v>5</v>
      </c>
      <c r="B157" s="399" t="s">
        <v>887</v>
      </c>
      <c r="C157" s="398"/>
      <c r="D157" s="398">
        <v>4207</v>
      </c>
      <c r="E157" s="400">
        <v>873</v>
      </c>
      <c r="F157" s="400">
        <v>896</v>
      </c>
      <c r="G157" s="400">
        <v>889</v>
      </c>
      <c r="H157" s="398"/>
      <c r="I157" s="398"/>
      <c r="J157" s="415">
        <v>753</v>
      </c>
      <c r="K157" s="398"/>
      <c r="L157" s="400">
        <v>790</v>
      </c>
      <c r="M157" s="400">
        <v>759</v>
      </c>
      <c r="N157" s="398"/>
      <c r="O157" s="398"/>
      <c r="P157" s="398"/>
      <c r="Q157" s="398"/>
      <c r="R157" s="398"/>
      <c r="S157" s="200"/>
      <c r="T157" s="200"/>
      <c r="U157" s="200"/>
      <c r="V157" s="200"/>
      <c r="W157" s="200"/>
      <c r="X157" s="197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197"/>
      <c r="AL157" s="197"/>
      <c r="AM157" s="197"/>
      <c r="AN157" s="197"/>
      <c r="AO157" s="197"/>
      <c r="AP157" s="197"/>
      <c r="AQ157" s="197"/>
      <c r="AR157" s="197"/>
      <c r="AS157" s="194"/>
      <c r="AT157" s="194"/>
    </row>
    <row r="158" spans="1:46" ht="15">
      <c r="A158" s="220">
        <v>6</v>
      </c>
      <c r="B158" s="399" t="s">
        <v>888</v>
      </c>
      <c r="C158" s="398" t="s">
        <v>801</v>
      </c>
      <c r="D158" s="398">
        <v>4066</v>
      </c>
      <c r="E158" s="400">
        <v>806</v>
      </c>
      <c r="F158" s="400">
        <v>864</v>
      </c>
      <c r="G158" s="415">
        <v>797</v>
      </c>
      <c r="H158" s="398"/>
      <c r="I158" s="398"/>
      <c r="J158" s="400">
        <v>805</v>
      </c>
      <c r="K158" s="398"/>
      <c r="L158" s="400">
        <v>812</v>
      </c>
      <c r="M158" s="400">
        <v>779</v>
      </c>
      <c r="N158" s="398"/>
      <c r="O158" s="398"/>
      <c r="P158" s="398"/>
      <c r="Q158" s="398"/>
      <c r="R158" s="398"/>
      <c r="S158" s="200"/>
      <c r="T158" s="200"/>
      <c r="U158" s="200"/>
      <c r="V158" s="200"/>
      <c r="W158" s="200"/>
      <c r="X158" s="197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197"/>
      <c r="AP158" s="197"/>
      <c r="AQ158" s="197"/>
      <c r="AR158" s="197"/>
      <c r="AS158" s="194"/>
      <c r="AT158" s="194"/>
    </row>
    <row r="159" spans="1:46" ht="15">
      <c r="A159" s="220">
        <v>7</v>
      </c>
      <c r="B159" s="399" t="s">
        <v>890</v>
      </c>
      <c r="C159" s="398" t="s">
        <v>801</v>
      </c>
      <c r="D159" s="398">
        <v>3959</v>
      </c>
      <c r="E159" s="400">
        <v>799</v>
      </c>
      <c r="F159" s="400">
        <v>817</v>
      </c>
      <c r="G159" s="400">
        <v>799</v>
      </c>
      <c r="H159" s="398"/>
      <c r="I159" s="398"/>
      <c r="J159" s="398"/>
      <c r="K159" s="398"/>
      <c r="L159" s="400">
        <v>802</v>
      </c>
      <c r="M159" s="400">
        <v>742</v>
      </c>
      <c r="N159" s="398"/>
      <c r="O159" s="398"/>
      <c r="P159" s="398"/>
      <c r="Q159" s="398"/>
      <c r="R159" s="398"/>
      <c r="S159" s="200"/>
      <c r="T159" s="200"/>
      <c r="U159" s="200"/>
      <c r="V159" s="200"/>
      <c r="W159" s="200"/>
      <c r="X159" s="197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197"/>
      <c r="AM159" s="197"/>
      <c r="AN159" s="197"/>
      <c r="AO159" s="197"/>
      <c r="AP159" s="197"/>
      <c r="AQ159" s="197"/>
      <c r="AR159" s="197"/>
      <c r="AS159" s="194"/>
      <c r="AT159" s="194"/>
    </row>
    <row r="160" spans="1:46" ht="30">
      <c r="A160" s="220">
        <v>8</v>
      </c>
      <c r="B160" s="399" t="s">
        <v>1003</v>
      </c>
      <c r="C160" s="398" t="s">
        <v>792</v>
      </c>
      <c r="D160" s="398">
        <v>3797</v>
      </c>
      <c r="E160" s="398"/>
      <c r="F160" s="398"/>
      <c r="G160" s="400">
        <v>942</v>
      </c>
      <c r="H160" s="398"/>
      <c r="I160" s="398"/>
      <c r="J160" s="400">
        <v>948</v>
      </c>
      <c r="K160" s="398"/>
      <c r="L160" s="400">
        <v>1000</v>
      </c>
      <c r="M160" s="400">
        <v>907</v>
      </c>
      <c r="N160" s="398"/>
      <c r="O160" s="398"/>
      <c r="P160" s="398"/>
      <c r="Q160" s="398"/>
      <c r="R160" s="398"/>
      <c r="S160" s="200"/>
      <c r="T160" s="200"/>
      <c r="U160" s="200"/>
      <c r="V160" s="200"/>
      <c r="W160" s="200"/>
      <c r="X160" s="197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197"/>
      <c r="AP160" s="197"/>
      <c r="AQ160" s="197"/>
      <c r="AR160" s="197"/>
      <c r="AS160" s="194"/>
      <c r="AT160" s="194"/>
    </row>
    <row r="161" spans="1:46" ht="15">
      <c r="A161" s="220">
        <v>9</v>
      </c>
      <c r="B161" s="399" t="s">
        <v>896</v>
      </c>
      <c r="C161" s="398" t="s">
        <v>781</v>
      </c>
      <c r="D161" s="398">
        <v>3595</v>
      </c>
      <c r="E161" s="398"/>
      <c r="F161" s="400">
        <v>943</v>
      </c>
      <c r="G161" s="400">
        <v>906</v>
      </c>
      <c r="H161" s="398"/>
      <c r="I161" s="398"/>
      <c r="J161" s="400">
        <v>938</v>
      </c>
      <c r="K161" s="398"/>
      <c r="L161" s="398"/>
      <c r="M161" s="400">
        <v>808</v>
      </c>
      <c r="N161" s="398"/>
      <c r="O161" s="398"/>
      <c r="P161" s="398"/>
      <c r="Q161" s="398"/>
      <c r="R161" s="398"/>
      <c r="S161" s="200"/>
      <c r="T161" s="200"/>
      <c r="U161" s="197"/>
      <c r="V161" s="200"/>
      <c r="W161" s="200"/>
      <c r="X161" s="197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197"/>
      <c r="AO161" s="197"/>
      <c r="AP161" s="197"/>
      <c r="AQ161" s="197"/>
      <c r="AR161" s="197"/>
      <c r="AS161" s="194"/>
      <c r="AT161" s="194"/>
    </row>
    <row r="162" spans="1:46" ht="15">
      <c r="A162" s="220">
        <v>10</v>
      </c>
      <c r="B162" s="399" t="s">
        <v>889</v>
      </c>
      <c r="C162" s="398" t="s">
        <v>125</v>
      </c>
      <c r="D162" s="398">
        <v>3191</v>
      </c>
      <c r="E162" s="400">
        <v>855</v>
      </c>
      <c r="F162" s="400">
        <v>799</v>
      </c>
      <c r="G162" s="400">
        <v>742</v>
      </c>
      <c r="H162" s="398"/>
      <c r="I162" s="398"/>
      <c r="J162" s="400">
        <v>795</v>
      </c>
      <c r="K162" s="398"/>
      <c r="L162" s="400"/>
      <c r="M162" s="398"/>
      <c r="N162" s="398"/>
      <c r="O162" s="398"/>
      <c r="P162" s="398"/>
      <c r="Q162" s="398"/>
      <c r="R162" s="398"/>
      <c r="S162" s="200"/>
      <c r="T162" s="200"/>
      <c r="U162" s="200"/>
      <c r="V162" s="200"/>
      <c r="W162" s="200"/>
      <c r="X162" s="316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197"/>
      <c r="AP162" s="197"/>
      <c r="AQ162" s="197"/>
      <c r="AR162" s="197"/>
      <c r="AS162" s="194"/>
      <c r="AT162" s="194"/>
    </row>
    <row r="163" spans="1:46" ht="15">
      <c r="A163" s="220">
        <v>11</v>
      </c>
      <c r="B163" s="399" t="s">
        <v>892</v>
      </c>
      <c r="C163" s="398" t="s">
        <v>62</v>
      </c>
      <c r="D163" s="398">
        <v>3052</v>
      </c>
      <c r="E163" s="400">
        <v>748</v>
      </c>
      <c r="F163" s="400">
        <v>808</v>
      </c>
      <c r="G163" s="398"/>
      <c r="H163" s="398"/>
      <c r="I163" s="398"/>
      <c r="J163" s="398"/>
      <c r="K163" s="398"/>
      <c r="L163" s="400">
        <v>756</v>
      </c>
      <c r="M163" s="400">
        <v>740</v>
      </c>
      <c r="N163" s="398"/>
      <c r="O163" s="398"/>
      <c r="P163" s="398"/>
      <c r="Q163" s="398"/>
      <c r="R163" s="398"/>
      <c r="S163" s="200"/>
      <c r="T163" s="200"/>
      <c r="U163" s="200"/>
      <c r="V163" s="200"/>
      <c r="W163" s="200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4"/>
      <c r="AT163" s="194"/>
    </row>
    <row r="164" spans="1:46" ht="15">
      <c r="A164" s="220">
        <v>12</v>
      </c>
      <c r="B164" s="399" t="s">
        <v>901</v>
      </c>
      <c r="C164" s="398" t="s">
        <v>806</v>
      </c>
      <c r="D164" s="398">
        <v>2558</v>
      </c>
      <c r="E164" s="400">
        <v>806</v>
      </c>
      <c r="F164" s="398"/>
      <c r="G164" s="398"/>
      <c r="H164" s="398"/>
      <c r="I164" s="398"/>
      <c r="J164" s="400">
        <v>889</v>
      </c>
      <c r="K164" s="398"/>
      <c r="L164" s="400">
        <v>863</v>
      </c>
      <c r="M164" s="398"/>
      <c r="N164" s="398"/>
      <c r="O164" s="398"/>
      <c r="P164" s="398"/>
      <c r="Q164" s="398"/>
      <c r="R164" s="398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197"/>
      <c r="AQ164" s="197"/>
      <c r="AR164" s="197"/>
      <c r="AS164" s="194"/>
      <c r="AT164" s="194"/>
    </row>
    <row r="165" spans="1:46" ht="15">
      <c r="A165" s="220">
        <v>13</v>
      </c>
      <c r="B165" s="399" t="s">
        <v>898</v>
      </c>
      <c r="C165" s="398" t="s">
        <v>899</v>
      </c>
      <c r="D165" s="398">
        <v>2424</v>
      </c>
      <c r="E165" s="398"/>
      <c r="F165" s="400">
        <v>854</v>
      </c>
      <c r="G165" s="398"/>
      <c r="H165" s="398"/>
      <c r="I165" s="398"/>
      <c r="J165" s="398"/>
      <c r="K165" s="398"/>
      <c r="L165" s="400">
        <v>797</v>
      </c>
      <c r="M165" s="400">
        <v>773</v>
      </c>
      <c r="N165" s="398"/>
      <c r="O165" s="398"/>
      <c r="P165" s="398"/>
      <c r="Q165" s="398"/>
      <c r="R165" s="398"/>
      <c r="S165" s="200"/>
      <c r="T165" s="200"/>
      <c r="U165" s="200"/>
      <c r="V165" s="200"/>
      <c r="W165" s="200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4"/>
      <c r="AT165" s="194"/>
    </row>
    <row r="166" spans="1:46" ht="15">
      <c r="A166" s="220">
        <v>14</v>
      </c>
      <c r="B166" s="399" t="s">
        <v>902</v>
      </c>
      <c r="C166" s="398" t="s">
        <v>125</v>
      </c>
      <c r="D166" s="398">
        <v>2404</v>
      </c>
      <c r="E166" s="400">
        <v>777</v>
      </c>
      <c r="F166" s="398"/>
      <c r="G166" s="398"/>
      <c r="H166" s="398"/>
      <c r="I166" s="398"/>
      <c r="J166" s="400">
        <v>823</v>
      </c>
      <c r="K166" s="398"/>
      <c r="L166" s="400">
        <v>804</v>
      </c>
      <c r="M166" s="398"/>
      <c r="N166" s="398"/>
      <c r="O166" s="398"/>
      <c r="P166" s="398"/>
      <c r="Q166" s="398"/>
      <c r="R166" s="398"/>
      <c r="S166" s="200"/>
      <c r="T166" s="200"/>
      <c r="U166" s="200"/>
      <c r="V166" s="200"/>
      <c r="W166" s="200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4"/>
      <c r="AT166" s="194"/>
    </row>
    <row r="167" spans="1:46" ht="30">
      <c r="A167" s="220">
        <v>15</v>
      </c>
      <c r="B167" s="399" t="s">
        <v>1006</v>
      </c>
      <c r="C167" s="398" t="s">
        <v>1007</v>
      </c>
      <c r="D167" s="398">
        <v>2315</v>
      </c>
      <c r="E167" s="398"/>
      <c r="F167" s="398"/>
      <c r="G167" s="398"/>
      <c r="H167" s="398"/>
      <c r="I167" s="398"/>
      <c r="J167" s="400">
        <v>770</v>
      </c>
      <c r="K167" s="398"/>
      <c r="L167" s="400">
        <v>783</v>
      </c>
      <c r="M167" s="400">
        <v>762</v>
      </c>
      <c r="N167" s="398"/>
      <c r="O167" s="398"/>
      <c r="P167" s="398"/>
      <c r="Q167" s="398"/>
      <c r="R167" s="398"/>
      <c r="S167" s="200"/>
      <c r="T167" s="200"/>
      <c r="U167" s="200"/>
      <c r="V167" s="200"/>
      <c r="W167" s="200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4"/>
      <c r="AT167" s="194"/>
    </row>
    <row r="168" spans="1:46" ht="15">
      <c r="A168" s="220">
        <v>16</v>
      </c>
      <c r="B168" s="399" t="s">
        <v>893</v>
      </c>
      <c r="C168" s="398" t="s">
        <v>781</v>
      </c>
      <c r="D168" s="398">
        <v>1836</v>
      </c>
      <c r="E168" s="400">
        <v>611</v>
      </c>
      <c r="F168" s="400">
        <v>640</v>
      </c>
      <c r="G168" s="398"/>
      <c r="H168" s="398"/>
      <c r="I168" s="398"/>
      <c r="J168" s="398"/>
      <c r="K168" s="398"/>
      <c r="L168" s="400">
        <v>585</v>
      </c>
      <c r="M168" s="398"/>
      <c r="N168" s="398"/>
      <c r="O168" s="398"/>
      <c r="P168" s="398"/>
      <c r="Q168" s="398"/>
      <c r="R168" s="398"/>
      <c r="S168" s="200"/>
      <c r="T168" s="200"/>
      <c r="U168" s="200"/>
      <c r="V168" s="200"/>
      <c r="W168" s="200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4"/>
      <c r="AT168" s="194"/>
    </row>
    <row r="169" spans="1:46" ht="15">
      <c r="A169" s="220">
        <v>17</v>
      </c>
      <c r="B169" s="399" t="s">
        <v>900</v>
      </c>
      <c r="C169" s="398" t="s">
        <v>62</v>
      </c>
      <c r="D169" s="398">
        <v>1728</v>
      </c>
      <c r="E169" s="398"/>
      <c r="F169" s="400">
        <v>849</v>
      </c>
      <c r="G169" s="398"/>
      <c r="H169" s="398"/>
      <c r="I169" s="398"/>
      <c r="J169" s="400">
        <v>879</v>
      </c>
      <c r="K169" s="398"/>
      <c r="L169" s="398"/>
      <c r="M169" s="398"/>
      <c r="N169" s="398"/>
      <c r="O169" s="398"/>
      <c r="P169" s="398"/>
      <c r="Q169" s="398"/>
      <c r="R169" s="398"/>
      <c r="S169" s="200"/>
      <c r="T169" s="200"/>
      <c r="U169" s="200"/>
      <c r="V169" s="200"/>
      <c r="W169" s="200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4"/>
      <c r="AT169" s="194"/>
    </row>
    <row r="170" spans="1:46" ht="15">
      <c r="A170" s="220">
        <v>18</v>
      </c>
      <c r="B170" s="399" t="s">
        <v>897</v>
      </c>
      <c r="C170" s="398" t="s">
        <v>781</v>
      </c>
      <c r="D170" s="398">
        <v>1650</v>
      </c>
      <c r="E170" s="398"/>
      <c r="F170" s="400">
        <v>873</v>
      </c>
      <c r="G170" s="398"/>
      <c r="H170" s="398"/>
      <c r="I170" s="398"/>
      <c r="J170" s="398"/>
      <c r="K170" s="398"/>
      <c r="L170" s="400">
        <v>777</v>
      </c>
      <c r="M170" s="398"/>
      <c r="N170" s="398"/>
      <c r="O170" s="398"/>
      <c r="P170" s="398"/>
      <c r="Q170" s="398"/>
      <c r="R170" s="398"/>
      <c r="S170" s="200"/>
      <c r="T170" s="200"/>
      <c r="U170" s="200"/>
      <c r="V170" s="200"/>
      <c r="W170" s="200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4"/>
      <c r="AT170" s="194"/>
    </row>
    <row r="171" spans="1:46" ht="15">
      <c r="A171" s="220">
        <v>19</v>
      </c>
      <c r="B171" s="399" t="s">
        <v>891</v>
      </c>
      <c r="C171" s="398" t="s">
        <v>395</v>
      </c>
      <c r="D171" s="398">
        <v>1564</v>
      </c>
      <c r="E171" s="400">
        <v>731</v>
      </c>
      <c r="F171" s="400">
        <v>833</v>
      </c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200"/>
      <c r="T171" s="200"/>
      <c r="U171" s="200"/>
      <c r="V171" s="200"/>
      <c r="W171" s="200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4"/>
      <c r="AT171" s="194"/>
    </row>
    <row r="172" spans="1:46" ht="15">
      <c r="A172" s="220">
        <v>20</v>
      </c>
      <c r="B172" s="399" t="s">
        <v>904</v>
      </c>
      <c r="C172" s="398" t="s">
        <v>48</v>
      </c>
      <c r="D172" s="398">
        <v>1555</v>
      </c>
      <c r="E172" s="400">
        <v>777</v>
      </c>
      <c r="F172" s="398"/>
      <c r="G172" s="398"/>
      <c r="H172" s="398"/>
      <c r="I172" s="398"/>
      <c r="J172" s="398"/>
      <c r="K172" s="398"/>
      <c r="L172" s="400">
        <v>778</v>
      </c>
      <c r="M172" s="398"/>
      <c r="N172" s="398"/>
      <c r="O172" s="398"/>
      <c r="P172" s="398"/>
      <c r="Q172" s="398"/>
      <c r="R172" s="398"/>
      <c r="S172" s="200"/>
      <c r="T172" s="200"/>
      <c r="U172" s="200"/>
      <c r="V172" s="200"/>
      <c r="W172" s="200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4"/>
      <c r="AM172" s="194"/>
      <c r="AN172" s="194"/>
      <c r="AO172" s="194"/>
      <c r="AP172" s="194"/>
      <c r="AQ172" s="194"/>
      <c r="AR172" s="194"/>
      <c r="AS172" s="194"/>
      <c r="AT172" s="194"/>
    </row>
    <row r="173" spans="1:46" ht="15">
      <c r="A173" s="220">
        <v>21</v>
      </c>
      <c r="B173" s="399" t="s">
        <v>894</v>
      </c>
      <c r="C173" s="398" t="s">
        <v>781</v>
      </c>
      <c r="D173" s="398">
        <v>1000</v>
      </c>
      <c r="E173" s="398"/>
      <c r="F173" s="400">
        <v>1000</v>
      </c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200"/>
      <c r="T173" s="200"/>
      <c r="U173" s="200"/>
      <c r="V173" s="200"/>
      <c r="W173" s="200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4"/>
      <c r="AM173" s="194"/>
      <c r="AN173" s="194"/>
      <c r="AO173" s="194"/>
      <c r="AP173" s="194"/>
      <c r="AQ173" s="194"/>
      <c r="AR173" s="194"/>
      <c r="AS173" s="194"/>
      <c r="AT173" s="194"/>
    </row>
    <row r="174" spans="1:46" ht="15">
      <c r="A174" s="220">
        <v>22</v>
      </c>
      <c r="B174" s="399" t="s">
        <v>1145</v>
      </c>
      <c r="C174" s="398" t="s">
        <v>62</v>
      </c>
      <c r="D174" s="398">
        <v>879</v>
      </c>
      <c r="E174" s="398"/>
      <c r="F174" s="398"/>
      <c r="G174" s="398"/>
      <c r="H174" s="398"/>
      <c r="I174" s="398"/>
      <c r="J174" s="398"/>
      <c r="K174" s="398"/>
      <c r="L174" s="400">
        <v>879</v>
      </c>
      <c r="M174" s="398"/>
      <c r="N174" s="398"/>
      <c r="O174" s="398"/>
      <c r="P174" s="398"/>
      <c r="Q174" s="398"/>
      <c r="R174" s="398"/>
      <c r="S174" s="200"/>
      <c r="T174" s="200"/>
      <c r="U174" s="200"/>
      <c r="V174" s="200"/>
      <c r="W174" s="200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4"/>
      <c r="AM174" s="194"/>
      <c r="AN174" s="194"/>
      <c r="AO174" s="194"/>
      <c r="AP174" s="194"/>
      <c r="AQ174" s="194"/>
      <c r="AR174" s="194"/>
      <c r="AS174" s="194"/>
      <c r="AT174" s="194"/>
    </row>
    <row r="175" spans="1:46" ht="15">
      <c r="A175" s="220">
        <v>23</v>
      </c>
      <c r="B175" s="399" t="s">
        <v>1004</v>
      </c>
      <c r="C175" s="398" t="s">
        <v>801</v>
      </c>
      <c r="D175" s="398">
        <v>853</v>
      </c>
      <c r="E175" s="398"/>
      <c r="F175" s="398"/>
      <c r="G175" s="400">
        <v>853</v>
      </c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200"/>
      <c r="T175" s="200"/>
      <c r="U175" s="200"/>
      <c r="V175" s="200"/>
      <c r="W175" s="200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4"/>
      <c r="AM175" s="194"/>
      <c r="AN175" s="194"/>
      <c r="AO175" s="194"/>
      <c r="AP175" s="194"/>
      <c r="AQ175" s="194"/>
      <c r="AR175" s="194"/>
      <c r="AS175" s="194"/>
      <c r="AT175" s="194"/>
    </row>
    <row r="176" spans="1:46" ht="15">
      <c r="A176" s="220">
        <v>24</v>
      </c>
      <c r="B176" s="399" t="s">
        <v>1005</v>
      </c>
      <c r="C176" s="398" t="s">
        <v>395</v>
      </c>
      <c r="D176" s="398">
        <v>818</v>
      </c>
      <c r="E176" s="398"/>
      <c r="F176" s="398"/>
      <c r="G176" s="398"/>
      <c r="H176" s="398"/>
      <c r="I176" s="398"/>
      <c r="J176" s="400">
        <v>818</v>
      </c>
      <c r="K176" s="398"/>
      <c r="L176" s="398"/>
      <c r="M176" s="398"/>
      <c r="N176" s="398"/>
      <c r="O176" s="398"/>
      <c r="P176" s="398"/>
      <c r="Q176" s="398"/>
      <c r="R176" s="398"/>
      <c r="S176" s="200"/>
      <c r="T176" s="200"/>
      <c r="U176" s="200"/>
      <c r="V176" s="200"/>
      <c r="W176" s="200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4"/>
      <c r="AM176" s="194"/>
      <c r="AN176" s="194"/>
      <c r="AO176" s="194"/>
      <c r="AP176" s="194"/>
      <c r="AQ176" s="194"/>
      <c r="AR176" s="194"/>
      <c r="AS176" s="194"/>
      <c r="AT176" s="194"/>
    </row>
    <row r="177" spans="1:46" ht="15.75">
      <c r="A177" s="220">
        <v>25</v>
      </c>
      <c r="B177" s="399" t="s">
        <v>903</v>
      </c>
      <c r="C177" s="398" t="s">
        <v>781</v>
      </c>
      <c r="D177" s="398">
        <v>777</v>
      </c>
      <c r="E177" s="398"/>
      <c r="F177" s="400">
        <v>777</v>
      </c>
      <c r="G177" s="398"/>
      <c r="H177" s="398"/>
      <c r="I177" s="398"/>
      <c r="J177" s="398"/>
      <c r="K177" s="398"/>
      <c r="L177" s="398"/>
      <c r="M177" s="398"/>
      <c r="N177" s="10"/>
      <c r="O177" s="10"/>
      <c r="P177" s="10"/>
      <c r="Q177" s="10"/>
      <c r="R177" s="10"/>
      <c r="S177" s="200"/>
      <c r="T177" s="200"/>
      <c r="U177" s="200"/>
      <c r="V177" s="200"/>
      <c r="W177" s="200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4"/>
      <c r="AM177" s="194"/>
      <c r="AN177" s="194"/>
      <c r="AO177" s="194"/>
      <c r="AP177" s="194"/>
      <c r="AQ177" s="194"/>
      <c r="AR177" s="194"/>
      <c r="AS177" s="194"/>
      <c r="AT177" s="194"/>
    </row>
    <row r="178" spans="1:46" ht="13.5">
      <c r="A178" s="401"/>
      <c r="B178" s="402"/>
      <c r="C178" s="401"/>
      <c r="D178" s="401"/>
      <c r="E178" s="401"/>
      <c r="F178" s="401"/>
      <c r="G178" s="401"/>
      <c r="H178" s="401"/>
      <c r="I178" s="401"/>
      <c r="J178" s="401"/>
      <c r="K178" s="401"/>
      <c r="L178" s="401"/>
      <c r="M178" s="401"/>
      <c r="N178" s="401"/>
      <c r="O178" s="401"/>
      <c r="P178" s="401"/>
      <c r="Q178" s="401"/>
      <c r="R178" s="401"/>
      <c r="S178" s="200"/>
      <c r="T178" s="200"/>
      <c r="U178" s="200"/>
      <c r="V178" s="200"/>
      <c r="W178" s="200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4"/>
      <c r="AM178" s="194"/>
      <c r="AN178" s="194"/>
      <c r="AO178" s="194"/>
      <c r="AP178" s="194"/>
      <c r="AQ178" s="194"/>
      <c r="AR178" s="194"/>
      <c r="AS178" s="194"/>
      <c r="AT178" s="194"/>
    </row>
    <row r="179" spans="1:47" ht="13.5">
      <c r="A179" s="200"/>
      <c r="B179" s="321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5"/>
    </row>
    <row r="180" spans="1:47" ht="13.5">
      <c r="A180" s="200"/>
      <c r="B180" s="321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5"/>
    </row>
    <row r="181" spans="1:47" ht="13.5">
      <c r="A181" s="200"/>
      <c r="B181" s="321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5"/>
    </row>
    <row r="182" spans="1:47" s="211" customFormat="1" ht="13.5">
      <c r="A182" s="200"/>
      <c r="B182" s="321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212"/>
    </row>
    <row r="183" spans="1:47" ht="13.5">
      <c r="A183" s="200"/>
      <c r="B183" s="321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5"/>
    </row>
    <row r="184" spans="1:47" s="202" customFormat="1" ht="13.5">
      <c r="A184" s="200"/>
      <c r="B184" s="321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219"/>
    </row>
    <row r="185" spans="1:48" ht="30">
      <c r="A185" s="406" t="s">
        <v>986</v>
      </c>
      <c r="B185" s="406" t="s">
        <v>760</v>
      </c>
      <c r="C185" s="406" t="s">
        <v>5</v>
      </c>
      <c r="D185" s="406" t="s">
        <v>761</v>
      </c>
      <c r="E185" s="404" t="s">
        <v>762</v>
      </c>
      <c r="F185" s="404" t="s">
        <v>764</v>
      </c>
      <c r="G185" s="404" t="s">
        <v>987</v>
      </c>
      <c r="H185" s="404" t="s">
        <v>766</v>
      </c>
      <c r="I185" s="404" t="s">
        <v>768</v>
      </c>
      <c r="J185" s="404" t="s">
        <v>1140</v>
      </c>
      <c r="K185" s="404" t="s">
        <v>1141</v>
      </c>
      <c r="L185" s="404" t="s">
        <v>1140</v>
      </c>
      <c r="M185" s="404" t="s">
        <v>770</v>
      </c>
      <c r="N185" s="404" t="s">
        <v>772</v>
      </c>
      <c r="O185" s="404" t="s">
        <v>762</v>
      </c>
      <c r="P185" s="404" t="s">
        <v>774</v>
      </c>
      <c r="Q185" s="404" t="s">
        <v>776</v>
      </c>
      <c r="R185" s="404" t="s">
        <v>778</v>
      </c>
      <c r="S185" s="306"/>
      <c r="T185" s="307"/>
      <c r="U185" s="307"/>
      <c r="V185" s="314"/>
      <c r="W185" s="308"/>
      <c r="X185" s="309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5"/>
    </row>
    <row r="186" spans="1:48" ht="15">
      <c r="A186" s="406"/>
      <c r="B186" s="406"/>
      <c r="C186" s="406"/>
      <c r="D186" s="406"/>
      <c r="E186" s="404" t="s">
        <v>763</v>
      </c>
      <c r="F186" s="404" t="s">
        <v>765</v>
      </c>
      <c r="G186" s="404" t="s">
        <v>767</v>
      </c>
      <c r="H186" s="404" t="s">
        <v>767</v>
      </c>
      <c r="I186" s="404" t="s">
        <v>769</v>
      </c>
      <c r="J186" s="404" t="s">
        <v>769</v>
      </c>
      <c r="K186" s="404" t="s">
        <v>1142</v>
      </c>
      <c r="L186" s="404" t="s">
        <v>1143</v>
      </c>
      <c r="M186" s="404" t="s">
        <v>771</v>
      </c>
      <c r="N186" s="404" t="s">
        <v>773</v>
      </c>
      <c r="O186" s="404" t="s">
        <v>775</v>
      </c>
      <c r="P186" s="404" t="s">
        <v>775</v>
      </c>
      <c r="Q186" s="404" t="s">
        <v>777</v>
      </c>
      <c r="R186" s="404" t="s">
        <v>779</v>
      </c>
      <c r="S186" s="310"/>
      <c r="T186" s="307"/>
      <c r="U186" s="311"/>
      <c r="V186" s="314"/>
      <c r="W186" s="312"/>
      <c r="X186" s="312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5"/>
    </row>
    <row r="187" spans="1:48" ht="30">
      <c r="A187" s="398">
        <v>1</v>
      </c>
      <c r="B187" s="399" t="s">
        <v>908</v>
      </c>
      <c r="C187" s="398" t="s">
        <v>395</v>
      </c>
      <c r="D187" s="398">
        <v>4846</v>
      </c>
      <c r="E187" s="398"/>
      <c r="F187" s="400">
        <v>1000</v>
      </c>
      <c r="G187" s="400">
        <v>1000</v>
      </c>
      <c r="H187" s="398"/>
      <c r="I187" s="398"/>
      <c r="J187" s="400">
        <v>926</v>
      </c>
      <c r="K187" s="398"/>
      <c r="L187" s="400">
        <v>1000</v>
      </c>
      <c r="M187" s="400">
        <v>920</v>
      </c>
      <c r="N187" s="398"/>
      <c r="O187" s="398"/>
      <c r="P187" s="398"/>
      <c r="Q187" s="398"/>
      <c r="R187" s="398"/>
      <c r="S187" s="200"/>
      <c r="T187" s="200"/>
      <c r="U187" s="200"/>
      <c r="V187" s="197"/>
      <c r="W187" s="200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5"/>
    </row>
    <row r="188" spans="1:48" ht="15">
      <c r="A188" s="398">
        <v>2</v>
      </c>
      <c r="B188" s="399" t="s">
        <v>905</v>
      </c>
      <c r="C188" s="398" t="s">
        <v>786</v>
      </c>
      <c r="D188" s="398">
        <v>4824</v>
      </c>
      <c r="E188" s="400">
        <v>1000</v>
      </c>
      <c r="F188" s="400">
        <v>928</v>
      </c>
      <c r="G188" s="415">
        <v>918</v>
      </c>
      <c r="H188" s="398"/>
      <c r="I188" s="398"/>
      <c r="J188" s="400">
        <v>1000</v>
      </c>
      <c r="K188" s="398"/>
      <c r="L188" s="400">
        <v>1000</v>
      </c>
      <c r="M188" s="400">
        <v>896</v>
      </c>
      <c r="N188" s="398"/>
      <c r="O188" s="398"/>
      <c r="P188" s="398"/>
      <c r="Q188" s="398"/>
      <c r="R188" s="398"/>
      <c r="S188" s="200"/>
      <c r="T188" s="200"/>
      <c r="U188" s="200"/>
      <c r="V188" s="197"/>
      <c r="W188" s="200"/>
      <c r="X188" s="197"/>
      <c r="Y188" s="200"/>
      <c r="Z188" s="200"/>
      <c r="AA188" s="200"/>
      <c r="AB188" s="200"/>
      <c r="AC188" s="200"/>
      <c r="AD188" s="200"/>
      <c r="AE188" s="200"/>
      <c r="AF188" s="200">
        <v>915</v>
      </c>
      <c r="AG188" s="200"/>
      <c r="AH188" s="200"/>
      <c r="AI188" s="200" t="s">
        <v>38</v>
      </c>
      <c r="AJ188" s="200"/>
      <c r="AK188" s="200"/>
      <c r="AL188" s="200">
        <v>982</v>
      </c>
      <c r="AM188" s="197"/>
      <c r="AN188" s="200">
        <v>1000</v>
      </c>
      <c r="AO188" s="197">
        <f>SUM(Y188:AN188)</f>
        <v>2897</v>
      </c>
      <c r="AP188" s="197"/>
      <c r="AQ188" s="197"/>
      <c r="AR188" s="197"/>
      <c r="AS188" s="197"/>
      <c r="AT188" s="197"/>
      <c r="AU188" s="197"/>
      <c r="AV188" s="195"/>
    </row>
    <row r="189" spans="1:48" ht="30">
      <c r="A189" s="398">
        <v>3</v>
      </c>
      <c r="B189" s="399" t="s">
        <v>907</v>
      </c>
      <c r="C189" s="398" t="s">
        <v>792</v>
      </c>
      <c r="D189" s="398">
        <v>2476</v>
      </c>
      <c r="E189" s="400">
        <v>867</v>
      </c>
      <c r="F189" s="400">
        <v>811</v>
      </c>
      <c r="G189" s="398"/>
      <c r="H189" s="398"/>
      <c r="I189" s="398"/>
      <c r="J189" s="398"/>
      <c r="K189" s="398"/>
      <c r="L189" s="398"/>
      <c r="M189" s="400">
        <v>798</v>
      </c>
      <c r="N189" s="398"/>
      <c r="O189" s="398"/>
      <c r="P189" s="398"/>
      <c r="Q189" s="398"/>
      <c r="R189" s="398"/>
      <c r="S189" s="200"/>
      <c r="T189" s="200"/>
      <c r="U189" s="200"/>
      <c r="V189" s="197"/>
      <c r="W189" s="200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5"/>
    </row>
    <row r="190" spans="1:48" ht="15">
      <c r="A190" s="398">
        <v>4</v>
      </c>
      <c r="B190" s="399" t="s">
        <v>1008</v>
      </c>
      <c r="C190" s="398" t="s">
        <v>816</v>
      </c>
      <c r="D190" s="398">
        <v>1964</v>
      </c>
      <c r="E190" s="398"/>
      <c r="F190" s="398"/>
      <c r="G190" s="398"/>
      <c r="H190" s="400">
        <v>1000</v>
      </c>
      <c r="I190" s="398"/>
      <c r="J190" s="398"/>
      <c r="K190" s="398"/>
      <c r="L190" s="398"/>
      <c r="M190" s="400">
        <v>964</v>
      </c>
      <c r="N190" s="398"/>
      <c r="O190" s="398"/>
      <c r="P190" s="398"/>
      <c r="Q190" s="398"/>
      <c r="R190" s="398"/>
      <c r="S190" s="200"/>
      <c r="T190" s="200"/>
      <c r="U190" s="200"/>
      <c r="V190" s="197"/>
      <c r="W190" s="200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5"/>
    </row>
    <row r="191" spans="1:48" ht="30">
      <c r="A191" s="398">
        <v>5</v>
      </c>
      <c r="B191" s="399" t="s">
        <v>906</v>
      </c>
      <c r="C191" s="398" t="s">
        <v>792</v>
      </c>
      <c r="D191" s="398">
        <v>1842</v>
      </c>
      <c r="E191" s="400">
        <v>951</v>
      </c>
      <c r="F191" s="400">
        <v>891</v>
      </c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200"/>
      <c r="T191" s="200"/>
      <c r="U191" s="200"/>
      <c r="V191" s="197"/>
      <c r="W191" s="200"/>
      <c r="X191" s="197"/>
      <c r="Y191" s="200"/>
      <c r="Z191" s="200"/>
      <c r="AA191" s="200"/>
      <c r="AB191" s="200"/>
      <c r="AC191" s="200"/>
      <c r="AD191" s="200"/>
      <c r="AE191" s="200"/>
      <c r="AF191" s="200">
        <v>942</v>
      </c>
      <c r="AG191" s="200"/>
      <c r="AH191" s="200"/>
      <c r="AI191" s="200"/>
      <c r="AJ191" s="200"/>
      <c r="AK191" s="200"/>
      <c r="AL191" s="200">
        <v>938</v>
      </c>
      <c r="AM191" s="197"/>
      <c r="AN191" s="200">
        <v>956</v>
      </c>
      <c r="AO191" s="197">
        <f>SUM(Y191:AN191)</f>
        <v>2836</v>
      </c>
      <c r="AP191" s="197"/>
      <c r="AQ191" s="197"/>
      <c r="AR191" s="197"/>
      <c r="AS191" s="197"/>
      <c r="AT191" s="197"/>
      <c r="AU191" s="197"/>
      <c r="AV191" s="195"/>
    </row>
    <row r="192" spans="1:48" ht="15">
      <c r="A192" s="398">
        <v>6</v>
      </c>
      <c r="B192" s="399" t="s">
        <v>912</v>
      </c>
      <c r="C192" s="398" t="s">
        <v>395</v>
      </c>
      <c r="D192" s="398">
        <v>1759</v>
      </c>
      <c r="E192" s="398"/>
      <c r="F192" s="398"/>
      <c r="G192" s="400">
        <v>814</v>
      </c>
      <c r="H192" s="398"/>
      <c r="I192" s="398"/>
      <c r="J192" s="398"/>
      <c r="K192" s="398"/>
      <c r="L192" s="400">
        <v>945</v>
      </c>
      <c r="M192" s="398"/>
      <c r="N192" s="398"/>
      <c r="O192" s="398"/>
      <c r="P192" s="398"/>
      <c r="Q192" s="398"/>
      <c r="R192" s="398"/>
      <c r="S192" s="200"/>
      <c r="T192" s="200"/>
      <c r="U192" s="200"/>
      <c r="V192" s="197"/>
      <c r="W192" s="200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5"/>
    </row>
    <row r="193" spans="1:48" ht="15">
      <c r="A193" s="398">
        <v>7</v>
      </c>
      <c r="B193" s="399" t="s">
        <v>913</v>
      </c>
      <c r="C193" s="398"/>
      <c r="D193" s="398">
        <v>1728</v>
      </c>
      <c r="E193" s="398"/>
      <c r="F193" s="400">
        <v>787</v>
      </c>
      <c r="G193" s="398"/>
      <c r="H193" s="398"/>
      <c r="I193" s="398"/>
      <c r="J193" s="398"/>
      <c r="K193" s="398"/>
      <c r="L193" s="400">
        <v>941</v>
      </c>
      <c r="M193" s="398"/>
      <c r="N193" s="398"/>
      <c r="O193" s="398"/>
      <c r="P193" s="398"/>
      <c r="Q193" s="398"/>
      <c r="R193" s="398"/>
      <c r="S193" s="200"/>
      <c r="T193" s="200"/>
      <c r="U193" s="200"/>
      <c r="V193" s="197"/>
      <c r="W193" s="200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5"/>
    </row>
    <row r="194" spans="1:48" ht="30">
      <c r="A194" s="398">
        <v>8</v>
      </c>
      <c r="B194" s="399" t="s">
        <v>1152</v>
      </c>
      <c r="C194" s="398" t="s">
        <v>792</v>
      </c>
      <c r="D194" s="398">
        <v>1000</v>
      </c>
      <c r="E194" s="398"/>
      <c r="F194" s="398"/>
      <c r="G194" s="398"/>
      <c r="H194" s="398"/>
      <c r="I194" s="398"/>
      <c r="J194" s="398"/>
      <c r="K194" s="398"/>
      <c r="L194" s="398"/>
      <c r="M194" s="400">
        <v>1000</v>
      </c>
      <c r="N194" s="398"/>
      <c r="O194" s="398"/>
      <c r="P194" s="398"/>
      <c r="Q194" s="398"/>
      <c r="R194" s="398"/>
      <c r="S194" s="200"/>
      <c r="T194" s="200"/>
      <c r="U194" s="200"/>
      <c r="V194" s="197"/>
      <c r="W194" s="200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5"/>
    </row>
    <row r="195" spans="1:48" ht="30">
      <c r="A195" s="398">
        <v>9</v>
      </c>
      <c r="B195" s="399" t="s">
        <v>1153</v>
      </c>
      <c r="C195" s="398" t="s">
        <v>804</v>
      </c>
      <c r="D195" s="398">
        <v>972</v>
      </c>
      <c r="E195" s="398"/>
      <c r="F195" s="398"/>
      <c r="G195" s="398"/>
      <c r="H195" s="398"/>
      <c r="I195" s="398"/>
      <c r="J195" s="398"/>
      <c r="K195" s="398"/>
      <c r="L195" s="398"/>
      <c r="M195" s="400">
        <v>972</v>
      </c>
      <c r="N195" s="398"/>
      <c r="O195" s="398"/>
      <c r="P195" s="398"/>
      <c r="Q195" s="398"/>
      <c r="R195" s="398"/>
      <c r="S195" s="200"/>
      <c r="T195" s="200"/>
      <c r="U195" s="200"/>
      <c r="V195" s="197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5"/>
    </row>
    <row r="196" spans="1:48" ht="15">
      <c r="A196" s="398">
        <v>10</v>
      </c>
      <c r="B196" s="399" t="s">
        <v>1154</v>
      </c>
      <c r="C196" s="398" t="s">
        <v>856</v>
      </c>
      <c r="D196" s="398">
        <v>937</v>
      </c>
      <c r="E196" s="398"/>
      <c r="F196" s="398"/>
      <c r="G196" s="398"/>
      <c r="H196" s="398"/>
      <c r="I196" s="398"/>
      <c r="J196" s="398"/>
      <c r="K196" s="398"/>
      <c r="L196" s="398"/>
      <c r="M196" s="400">
        <v>937</v>
      </c>
      <c r="N196" s="398"/>
      <c r="O196" s="398"/>
      <c r="P196" s="398"/>
      <c r="Q196" s="398"/>
      <c r="R196" s="398"/>
      <c r="S196" s="200"/>
      <c r="T196" s="200"/>
      <c r="U196" s="200"/>
      <c r="V196" s="200"/>
      <c r="W196" s="200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5"/>
    </row>
    <row r="197" spans="1:48" ht="15">
      <c r="A197" s="398">
        <v>11</v>
      </c>
      <c r="B197" s="399" t="s">
        <v>1155</v>
      </c>
      <c r="C197" s="398" t="s">
        <v>816</v>
      </c>
      <c r="D197" s="398">
        <v>920</v>
      </c>
      <c r="E197" s="398"/>
      <c r="F197" s="398"/>
      <c r="G197" s="398"/>
      <c r="H197" s="398"/>
      <c r="I197" s="398"/>
      <c r="J197" s="398"/>
      <c r="K197" s="398"/>
      <c r="L197" s="398"/>
      <c r="M197" s="400">
        <v>920</v>
      </c>
      <c r="N197" s="398"/>
      <c r="O197" s="398"/>
      <c r="P197" s="398"/>
      <c r="Q197" s="398"/>
      <c r="R197" s="398"/>
      <c r="S197" s="200"/>
      <c r="T197" s="200"/>
      <c r="U197" s="200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5"/>
    </row>
    <row r="198" spans="1:48" ht="15">
      <c r="A198" s="398">
        <v>12</v>
      </c>
      <c r="B198" s="399" t="s">
        <v>909</v>
      </c>
      <c r="C198" s="398" t="s">
        <v>910</v>
      </c>
      <c r="D198" s="398">
        <v>908</v>
      </c>
      <c r="E198" s="398"/>
      <c r="F198" s="400">
        <v>908</v>
      </c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  <c r="Q198" s="398"/>
      <c r="R198" s="398"/>
      <c r="S198" s="200"/>
      <c r="T198" s="200"/>
      <c r="U198" s="200"/>
      <c r="V198" s="200"/>
      <c r="W198" s="200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5"/>
    </row>
    <row r="199" spans="1:48" s="211" customFormat="1" ht="15">
      <c r="A199" s="398">
        <v>13</v>
      </c>
      <c r="B199" s="399" t="s">
        <v>1009</v>
      </c>
      <c r="C199" s="398" t="s">
        <v>806</v>
      </c>
      <c r="D199" s="398">
        <v>900</v>
      </c>
      <c r="E199" s="398"/>
      <c r="F199" s="398"/>
      <c r="G199" s="398"/>
      <c r="H199" s="398"/>
      <c r="I199" s="398"/>
      <c r="J199" s="400">
        <v>900</v>
      </c>
      <c r="K199" s="398"/>
      <c r="L199" s="398"/>
      <c r="M199" s="398"/>
      <c r="N199" s="398"/>
      <c r="O199" s="398"/>
      <c r="P199" s="398"/>
      <c r="Q199" s="398"/>
      <c r="R199" s="398"/>
      <c r="S199" s="200"/>
      <c r="T199" s="200"/>
      <c r="U199" s="200"/>
      <c r="V199" s="200"/>
      <c r="W199" s="200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212"/>
    </row>
    <row r="200" spans="1:48" s="211" customFormat="1" ht="15">
      <c r="A200" s="398">
        <v>14</v>
      </c>
      <c r="B200" s="399" t="s">
        <v>1156</v>
      </c>
      <c r="C200" s="398" t="s">
        <v>783</v>
      </c>
      <c r="D200" s="398">
        <v>892</v>
      </c>
      <c r="E200" s="398"/>
      <c r="F200" s="398"/>
      <c r="G200" s="398"/>
      <c r="H200" s="398"/>
      <c r="I200" s="398"/>
      <c r="J200" s="398"/>
      <c r="K200" s="398"/>
      <c r="L200" s="400">
        <v>892</v>
      </c>
      <c r="M200" s="398"/>
      <c r="N200" s="398"/>
      <c r="O200" s="398"/>
      <c r="P200" s="398"/>
      <c r="Q200" s="398"/>
      <c r="R200" s="398"/>
      <c r="S200" s="200"/>
      <c r="T200" s="200"/>
      <c r="U200" s="200"/>
      <c r="V200" s="200"/>
      <c r="W200" s="200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212"/>
    </row>
    <row r="201" spans="1:48" s="211" customFormat="1" ht="15">
      <c r="A201" s="398">
        <v>15</v>
      </c>
      <c r="B201" s="399" t="s">
        <v>911</v>
      </c>
      <c r="C201" s="398" t="s">
        <v>899</v>
      </c>
      <c r="D201" s="398">
        <v>872</v>
      </c>
      <c r="E201" s="398"/>
      <c r="F201" s="400">
        <v>872</v>
      </c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8"/>
      <c r="R201" s="398"/>
      <c r="S201" s="200"/>
      <c r="T201" s="200"/>
      <c r="U201" s="200"/>
      <c r="V201" s="200"/>
      <c r="W201" s="200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212"/>
    </row>
    <row r="202" spans="1:48" s="211" customFormat="1" ht="15">
      <c r="A202" s="398">
        <v>16</v>
      </c>
      <c r="B202" s="399" t="s">
        <v>912</v>
      </c>
      <c r="C202" s="398" t="s">
        <v>395</v>
      </c>
      <c r="D202" s="398">
        <v>826</v>
      </c>
      <c r="E202" s="398"/>
      <c r="F202" s="400">
        <v>826</v>
      </c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200"/>
      <c r="T202" s="200"/>
      <c r="U202" s="200"/>
      <c r="V202" s="200"/>
      <c r="W202" s="200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212"/>
    </row>
    <row r="203" spans="1:48" ht="15.75">
      <c r="A203" s="398">
        <v>17</v>
      </c>
      <c r="B203" s="399" t="s">
        <v>1010</v>
      </c>
      <c r="C203" s="398" t="s">
        <v>801</v>
      </c>
      <c r="D203" s="398">
        <v>766</v>
      </c>
      <c r="E203" s="398"/>
      <c r="F203" s="398"/>
      <c r="G203" s="400">
        <v>766</v>
      </c>
      <c r="H203" s="398"/>
      <c r="I203" s="398"/>
      <c r="J203" s="10"/>
      <c r="K203" s="10"/>
      <c r="L203" s="10"/>
      <c r="M203" s="10"/>
      <c r="N203" s="10"/>
      <c r="O203" s="10"/>
      <c r="P203" s="10"/>
      <c r="Q203" s="10"/>
      <c r="R203" s="10"/>
      <c r="S203" s="200"/>
      <c r="T203" s="200"/>
      <c r="U203" s="200"/>
      <c r="V203" s="200"/>
      <c r="W203" s="200"/>
      <c r="X203" s="200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5"/>
    </row>
    <row r="204" spans="1:48" s="202" customFormat="1" ht="13.5">
      <c r="A204" s="200"/>
      <c r="B204" s="321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214"/>
    </row>
    <row r="205" spans="1:46" s="202" customFormat="1" ht="13.5">
      <c r="A205" s="200"/>
      <c r="B205" s="321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4"/>
      <c r="AM205" s="194"/>
      <c r="AN205" s="194"/>
      <c r="AO205" s="194"/>
      <c r="AP205" s="194"/>
      <c r="AQ205" s="194"/>
      <c r="AR205" s="194"/>
      <c r="AS205" s="194"/>
      <c r="AT205" s="194"/>
    </row>
    <row r="206" spans="1:46" s="202" customFormat="1" ht="13.5">
      <c r="A206" s="200"/>
      <c r="B206" s="321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4"/>
      <c r="AM206" s="194"/>
      <c r="AN206" s="194"/>
      <c r="AO206" s="194"/>
      <c r="AP206" s="194"/>
      <c r="AQ206" s="194"/>
      <c r="AR206" s="194"/>
      <c r="AS206" s="194"/>
      <c r="AT206" s="194"/>
    </row>
    <row r="207" spans="1:47" s="202" customFormat="1" ht="30">
      <c r="A207" s="406" t="s">
        <v>986</v>
      </c>
      <c r="B207" s="406" t="s">
        <v>760</v>
      </c>
      <c r="C207" s="406" t="s">
        <v>5</v>
      </c>
      <c r="D207" s="406" t="s">
        <v>761</v>
      </c>
      <c r="E207" s="404" t="s">
        <v>762</v>
      </c>
      <c r="F207" s="404" t="s">
        <v>764</v>
      </c>
      <c r="G207" s="404" t="s">
        <v>987</v>
      </c>
      <c r="H207" s="404" t="s">
        <v>766</v>
      </c>
      <c r="I207" s="404" t="s">
        <v>768</v>
      </c>
      <c r="J207" s="404" t="s">
        <v>1140</v>
      </c>
      <c r="K207" s="404" t="s">
        <v>1141</v>
      </c>
      <c r="L207" s="404" t="s">
        <v>1140</v>
      </c>
      <c r="M207" s="404" t="s">
        <v>770</v>
      </c>
      <c r="N207" s="404" t="s">
        <v>772</v>
      </c>
      <c r="O207" s="404" t="s">
        <v>762</v>
      </c>
      <c r="P207" s="404" t="s">
        <v>774</v>
      </c>
      <c r="Q207" s="404" t="s">
        <v>776</v>
      </c>
      <c r="R207" s="404" t="s">
        <v>778</v>
      </c>
      <c r="S207" s="306"/>
      <c r="T207" s="307"/>
      <c r="U207" s="307"/>
      <c r="V207" s="314"/>
      <c r="W207" s="308"/>
      <c r="X207" s="309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214"/>
    </row>
    <row r="208" spans="1:47" ht="15">
      <c r="A208" s="406"/>
      <c r="B208" s="406"/>
      <c r="C208" s="406"/>
      <c r="D208" s="406"/>
      <c r="E208" s="404" t="s">
        <v>763</v>
      </c>
      <c r="F208" s="404" t="s">
        <v>765</v>
      </c>
      <c r="G208" s="404" t="s">
        <v>767</v>
      </c>
      <c r="H208" s="404" t="s">
        <v>767</v>
      </c>
      <c r="I208" s="404" t="s">
        <v>769</v>
      </c>
      <c r="J208" s="404" t="s">
        <v>769</v>
      </c>
      <c r="K208" s="404" t="s">
        <v>1142</v>
      </c>
      <c r="L208" s="404" t="s">
        <v>1143</v>
      </c>
      <c r="M208" s="404" t="s">
        <v>771</v>
      </c>
      <c r="N208" s="404" t="s">
        <v>773</v>
      </c>
      <c r="O208" s="404" t="s">
        <v>775</v>
      </c>
      <c r="P208" s="404" t="s">
        <v>775</v>
      </c>
      <c r="Q208" s="404" t="s">
        <v>777</v>
      </c>
      <c r="R208" s="404" t="s">
        <v>779</v>
      </c>
      <c r="S208" s="310"/>
      <c r="T208" s="307"/>
      <c r="U208" s="311"/>
      <c r="V208" s="314"/>
      <c r="W208" s="312"/>
      <c r="X208" s="312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5"/>
    </row>
    <row r="209" spans="1:47" ht="15">
      <c r="A209" s="398">
        <v>1</v>
      </c>
      <c r="B209" s="399" t="s">
        <v>916</v>
      </c>
      <c r="C209" s="398" t="s">
        <v>125</v>
      </c>
      <c r="D209" s="398">
        <v>5765</v>
      </c>
      <c r="E209" s="400">
        <v>931</v>
      </c>
      <c r="F209" s="400">
        <v>989</v>
      </c>
      <c r="G209" s="398"/>
      <c r="H209" s="400">
        <v>1000</v>
      </c>
      <c r="I209" s="398"/>
      <c r="J209" s="400">
        <v>933</v>
      </c>
      <c r="K209" s="398"/>
      <c r="L209" s="400">
        <v>988</v>
      </c>
      <c r="M209" s="400">
        <v>924</v>
      </c>
      <c r="N209" s="398"/>
      <c r="O209" s="398"/>
      <c r="P209" s="398"/>
      <c r="Q209" s="398"/>
      <c r="R209" s="398"/>
      <c r="S209" s="200"/>
      <c r="T209" s="200"/>
      <c r="U209" s="200"/>
      <c r="V209" s="200"/>
      <c r="W209" s="200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4"/>
      <c r="AU209" s="195"/>
    </row>
    <row r="210" spans="1:47" ht="30">
      <c r="A210" s="398">
        <v>2</v>
      </c>
      <c r="B210" s="399" t="s">
        <v>915</v>
      </c>
      <c r="C210" s="398" t="s">
        <v>804</v>
      </c>
      <c r="D210" s="398">
        <v>4798</v>
      </c>
      <c r="E210" s="400">
        <v>1000</v>
      </c>
      <c r="F210" s="400">
        <v>945</v>
      </c>
      <c r="G210" s="398"/>
      <c r="H210" s="398"/>
      <c r="I210" s="400">
        <v>1000</v>
      </c>
      <c r="J210" s="398"/>
      <c r="K210" s="398"/>
      <c r="L210" s="400">
        <v>986</v>
      </c>
      <c r="M210" s="400">
        <v>867</v>
      </c>
      <c r="N210" s="398"/>
      <c r="O210" s="398"/>
      <c r="P210" s="398"/>
      <c r="Q210" s="398"/>
      <c r="R210" s="398"/>
      <c r="S210" s="200"/>
      <c r="T210" s="200"/>
      <c r="U210" s="200"/>
      <c r="V210" s="197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197"/>
      <c r="AP210" s="200"/>
      <c r="AQ210" s="200"/>
      <c r="AR210" s="197"/>
      <c r="AS210" s="197"/>
      <c r="AT210" s="194"/>
      <c r="AU210" s="195"/>
    </row>
    <row r="211" spans="1:47" ht="30">
      <c r="A211" s="398">
        <v>3</v>
      </c>
      <c r="B211" s="399" t="s">
        <v>914</v>
      </c>
      <c r="C211" s="398" t="s">
        <v>792</v>
      </c>
      <c r="D211" s="398">
        <v>4780</v>
      </c>
      <c r="E211" s="400">
        <v>970</v>
      </c>
      <c r="F211" s="400">
        <v>1000</v>
      </c>
      <c r="G211" s="400">
        <v>1000</v>
      </c>
      <c r="H211" s="398"/>
      <c r="I211" s="400">
        <v>963</v>
      </c>
      <c r="J211" s="398"/>
      <c r="K211" s="398"/>
      <c r="L211" s="398"/>
      <c r="M211" s="400">
        <v>847</v>
      </c>
      <c r="N211" s="398"/>
      <c r="O211" s="398"/>
      <c r="P211" s="398"/>
      <c r="Q211" s="398"/>
      <c r="R211" s="398"/>
      <c r="S211" s="200"/>
      <c r="T211" s="200"/>
      <c r="U211" s="200"/>
      <c r="V211" s="197"/>
      <c r="W211" s="200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4"/>
      <c r="AU211" s="195"/>
    </row>
    <row r="212" spans="1:47" ht="15">
      <c r="A212" s="398">
        <v>4</v>
      </c>
      <c r="B212" s="399" t="s">
        <v>1013</v>
      </c>
      <c r="C212" s="398" t="s">
        <v>125</v>
      </c>
      <c r="D212" s="398">
        <v>2756</v>
      </c>
      <c r="E212" s="398"/>
      <c r="F212" s="398"/>
      <c r="G212" s="400">
        <v>957</v>
      </c>
      <c r="H212" s="398"/>
      <c r="I212" s="398"/>
      <c r="J212" s="398"/>
      <c r="K212" s="398"/>
      <c r="L212" s="400">
        <v>990</v>
      </c>
      <c r="M212" s="400">
        <v>809</v>
      </c>
      <c r="N212" s="398"/>
      <c r="O212" s="398"/>
      <c r="P212" s="398"/>
      <c r="Q212" s="398"/>
      <c r="R212" s="398"/>
      <c r="S212" s="200"/>
      <c r="T212" s="200"/>
      <c r="U212" s="200"/>
      <c r="V212" s="197"/>
      <c r="W212" s="200"/>
      <c r="X212" s="197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197"/>
      <c r="AR212" s="200"/>
      <c r="AS212" s="197"/>
      <c r="AT212" s="194"/>
      <c r="AU212" s="195"/>
    </row>
    <row r="213" spans="1:47" ht="15">
      <c r="A213" s="398">
        <v>5</v>
      </c>
      <c r="B213" s="399" t="s">
        <v>1011</v>
      </c>
      <c r="C213" s="398"/>
      <c r="D213" s="398">
        <v>2608</v>
      </c>
      <c r="E213" s="398"/>
      <c r="F213" s="398"/>
      <c r="G213" s="400">
        <v>843</v>
      </c>
      <c r="H213" s="398"/>
      <c r="I213" s="398"/>
      <c r="J213" s="400">
        <v>824</v>
      </c>
      <c r="K213" s="398"/>
      <c r="L213" s="400">
        <v>941</v>
      </c>
      <c r="M213" s="398"/>
      <c r="N213" s="398"/>
      <c r="O213" s="398"/>
      <c r="P213" s="398"/>
      <c r="Q213" s="398"/>
      <c r="R213" s="398"/>
      <c r="S213" s="200"/>
      <c r="T213" s="200"/>
      <c r="U213" s="200"/>
      <c r="V213" s="197"/>
      <c r="W213" s="200"/>
      <c r="X213" s="197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4"/>
      <c r="AU213" s="195"/>
    </row>
    <row r="214" spans="1:47" ht="30">
      <c r="A214" s="398">
        <v>6</v>
      </c>
      <c r="B214" s="399" t="s">
        <v>1157</v>
      </c>
      <c r="C214" s="398" t="s">
        <v>804</v>
      </c>
      <c r="D214" s="398">
        <v>1955</v>
      </c>
      <c r="E214" s="398"/>
      <c r="F214" s="398"/>
      <c r="G214" s="398"/>
      <c r="H214" s="398"/>
      <c r="I214" s="398"/>
      <c r="J214" s="398"/>
      <c r="K214" s="398"/>
      <c r="L214" s="400">
        <v>1000</v>
      </c>
      <c r="M214" s="400">
        <v>955</v>
      </c>
      <c r="N214" s="398"/>
      <c r="O214" s="398"/>
      <c r="P214" s="398"/>
      <c r="Q214" s="398"/>
      <c r="R214" s="398"/>
      <c r="S214" s="200"/>
      <c r="T214" s="200"/>
      <c r="U214" s="200"/>
      <c r="V214" s="197"/>
      <c r="W214" s="200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4"/>
      <c r="AU214" s="195"/>
    </row>
    <row r="215" spans="1:47" ht="30">
      <c r="A215" s="398">
        <v>7</v>
      </c>
      <c r="B215" s="399" t="s">
        <v>1012</v>
      </c>
      <c r="C215" s="398" t="s">
        <v>792</v>
      </c>
      <c r="D215" s="398">
        <v>1000</v>
      </c>
      <c r="E215" s="398"/>
      <c r="F215" s="398"/>
      <c r="G215" s="398"/>
      <c r="H215" s="398"/>
      <c r="I215" s="398"/>
      <c r="J215" s="400">
        <v>1000</v>
      </c>
      <c r="K215" s="398"/>
      <c r="L215" s="398"/>
      <c r="M215" s="398"/>
      <c r="N215" s="398"/>
      <c r="O215" s="398"/>
      <c r="P215" s="398"/>
      <c r="Q215" s="398"/>
      <c r="R215" s="398"/>
      <c r="S215" s="200"/>
      <c r="T215" s="200"/>
      <c r="U215" s="200"/>
      <c r="V215" s="197"/>
      <c r="W215" s="200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4"/>
      <c r="AU215" s="195"/>
    </row>
    <row r="216" spans="1:47" ht="15">
      <c r="A216" s="398">
        <v>8</v>
      </c>
      <c r="B216" s="399" t="s">
        <v>1158</v>
      </c>
      <c r="C216" s="398"/>
      <c r="D216" s="398">
        <v>1000</v>
      </c>
      <c r="E216" s="398"/>
      <c r="F216" s="398"/>
      <c r="G216" s="398"/>
      <c r="H216" s="398"/>
      <c r="I216" s="398"/>
      <c r="J216" s="398"/>
      <c r="K216" s="398"/>
      <c r="L216" s="398"/>
      <c r="M216" s="400">
        <v>1000</v>
      </c>
      <c r="N216" s="398"/>
      <c r="O216" s="398"/>
      <c r="P216" s="398"/>
      <c r="Q216" s="398"/>
      <c r="R216" s="398"/>
      <c r="S216" s="200"/>
      <c r="T216" s="200"/>
      <c r="U216" s="200"/>
      <c r="V216" s="197"/>
      <c r="W216" s="200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197"/>
      <c r="AT216" s="194"/>
      <c r="AU216" s="195"/>
    </row>
    <row r="217" spans="1:47" ht="15">
      <c r="A217" s="398">
        <v>9</v>
      </c>
      <c r="B217" s="399" t="s">
        <v>1159</v>
      </c>
      <c r="C217" s="398" t="s">
        <v>899</v>
      </c>
      <c r="D217" s="398">
        <v>985</v>
      </c>
      <c r="E217" s="398"/>
      <c r="F217" s="398"/>
      <c r="G217" s="398"/>
      <c r="H217" s="398"/>
      <c r="I217" s="398"/>
      <c r="J217" s="398"/>
      <c r="K217" s="398"/>
      <c r="L217" s="398"/>
      <c r="M217" s="400">
        <v>985</v>
      </c>
      <c r="N217" s="398"/>
      <c r="O217" s="398"/>
      <c r="P217" s="398"/>
      <c r="Q217" s="398"/>
      <c r="R217" s="398"/>
      <c r="S217" s="200"/>
      <c r="T217" s="200"/>
      <c r="U217" s="200"/>
      <c r="V217" s="200"/>
      <c r="W217" s="200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4"/>
      <c r="AU217" s="195"/>
    </row>
    <row r="218" spans="1:47" ht="30">
      <c r="A218" s="398">
        <v>10</v>
      </c>
      <c r="B218" s="399" t="s">
        <v>1160</v>
      </c>
      <c r="C218" s="398" t="s">
        <v>792</v>
      </c>
      <c r="D218" s="398">
        <v>975</v>
      </c>
      <c r="E218" s="398"/>
      <c r="F218" s="398"/>
      <c r="G218" s="398"/>
      <c r="H218" s="398"/>
      <c r="I218" s="398"/>
      <c r="J218" s="398"/>
      <c r="K218" s="398"/>
      <c r="L218" s="398"/>
      <c r="M218" s="400">
        <v>975</v>
      </c>
      <c r="N218" s="398"/>
      <c r="O218" s="398"/>
      <c r="P218" s="398"/>
      <c r="Q218" s="398"/>
      <c r="R218" s="398"/>
      <c r="S218" s="200"/>
      <c r="T218" s="200"/>
      <c r="U218" s="200"/>
      <c r="V218" s="197"/>
      <c r="W218" s="200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4"/>
      <c r="AU218" s="195"/>
    </row>
    <row r="219" spans="1:47" ht="15">
      <c r="A219" s="398">
        <v>11</v>
      </c>
      <c r="B219" s="399" t="s">
        <v>1161</v>
      </c>
      <c r="C219" s="398" t="s">
        <v>806</v>
      </c>
      <c r="D219" s="398">
        <v>969</v>
      </c>
      <c r="E219" s="398"/>
      <c r="F219" s="398"/>
      <c r="G219" s="398"/>
      <c r="H219" s="398"/>
      <c r="I219" s="398"/>
      <c r="J219" s="398"/>
      <c r="K219" s="398"/>
      <c r="L219" s="398"/>
      <c r="M219" s="400">
        <v>969</v>
      </c>
      <c r="N219" s="398"/>
      <c r="O219" s="398"/>
      <c r="P219" s="398"/>
      <c r="Q219" s="398"/>
      <c r="R219" s="398"/>
      <c r="S219" s="200"/>
      <c r="T219" s="200"/>
      <c r="U219" s="200"/>
      <c r="V219" s="200"/>
      <c r="W219" s="200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197"/>
      <c r="AS219" s="197"/>
      <c r="AT219" s="194"/>
      <c r="AU219" s="195"/>
    </row>
    <row r="220" spans="1:47" ht="15">
      <c r="A220" s="398">
        <v>12</v>
      </c>
      <c r="B220" s="399" t="s">
        <v>917</v>
      </c>
      <c r="C220" s="398" t="s">
        <v>48</v>
      </c>
      <c r="D220" s="398">
        <v>936</v>
      </c>
      <c r="E220" s="400">
        <v>936</v>
      </c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8"/>
      <c r="R220" s="398"/>
      <c r="S220" s="200"/>
      <c r="T220" s="200"/>
      <c r="U220" s="200"/>
      <c r="V220" s="200"/>
      <c r="W220" s="200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4"/>
      <c r="AU220" s="195"/>
    </row>
    <row r="221" spans="1:47" ht="30">
      <c r="A221" s="398">
        <v>13</v>
      </c>
      <c r="B221" s="399" t="s">
        <v>1162</v>
      </c>
      <c r="C221" s="398" t="s">
        <v>792</v>
      </c>
      <c r="D221" s="398">
        <v>927</v>
      </c>
      <c r="E221" s="398"/>
      <c r="F221" s="398"/>
      <c r="G221" s="398"/>
      <c r="H221" s="398"/>
      <c r="I221" s="398"/>
      <c r="J221" s="398"/>
      <c r="K221" s="398"/>
      <c r="L221" s="398"/>
      <c r="M221" s="400">
        <v>927</v>
      </c>
      <c r="N221" s="398"/>
      <c r="O221" s="398"/>
      <c r="P221" s="398"/>
      <c r="Q221" s="398"/>
      <c r="R221" s="398"/>
      <c r="S221" s="200"/>
      <c r="T221" s="200"/>
      <c r="U221" s="200"/>
      <c r="V221" s="200"/>
      <c r="W221" s="200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197"/>
      <c r="AT221" s="194"/>
      <c r="AU221" s="195"/>
    </row>
    <row r="222" spans="1:47" ht="15.75">
      <c r="A222" s="398">
        <v>14</v>
      </c>
      <c r="B222" s="399" t="s">
        <v>1163</v>
      </c>
      <c r="C222" s="398" t="s">
        <v>1164</v>
      </c>
      <c r="D222" s="398">
        <v>884</v>
      </c>
      <c r="E222" s="398"/>
      <c r="F222" s="398"/>
      <c r="G222" s="398"/>
      <c r="H222" s="398"/>
      <c r="I222" s="398"/>
      <c r="J222" s="398"/>
      <c r="K222" s="398"/>
      <c r="L222" s="398"/>
      <c r="M222" s="400">
        <v>884</v>
      </c>
      <c r="N222" s="398"/>
      <c r="O222" s="398"/>
      <c r="P222" s="10"/>
      <c r="Q222" s="10"/>
      <c r="R222" s="10"/>
      <c r="S222" s="200"/>
      <c r="T222" s="200"/>
      <c r="U222" s="200"/>
      <c r="V222" s="200"/>
      <c r="W222" s="200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4"/>
      <c r="AU222" s="195"/>
    </row>
    <row r="223" spans="1:47" s="211" customFormat="1" ht="13.5">
      <c r="A223" s="200"/>
      <c r="B223" s="321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4"/>
      <c r="AU223" s="212"/>
    </row>
    <row r="224" spans="1:47" ht="13.5">
      <c r="A224" s="200"/>
      <c r="B224" s="321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4"/>
      <c r="AU224" s="195"/>
    </row>
    <row r="225" spans="1:47" ht="13.5">
      <c r="A225" s="200"/>
      <c r="B225" s="321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5"/>
    </row>
    <row r="226" spans="1:46" s="202" customFormat="1" ht="13.5">
      <c r="A226" s="326"/>
      <c r="B226" s="205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13"/>
      <c r="Q226" s="200"/>
      <c r="R226" s="200"/>
      <c r="S226" s="200"/>
      <c r="T226" s="200"/>
      <c r="U226" s="200"/>
      <c r="V226" s="200"/>
      <c r="W226" s="200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4"/>
      <c r="AM226" s="194"/>
      <c r="AN226" s="194"/>
      <c r="AO226" s="194"/>
      <c r="AP226" s="194"/>
      <c r="AQ226" s="194"/>
      <c r="AR226" s="194"/>
      <c r="AS226" s="194"/>
      <c r="AT226" s="194"/>
    </row>
    <row r="227" spans="1:47" ht="30">
      <c r="A227" s="406" t="s">
        <v>986</v>
      </c>
      <c r="B227" s="406" t="s">
        <v>760</v>
      </c>
      <c r="C227" s="406" t="s">
        <v>5</v>
      </c>
      <c r="D227" s="406" t="s">
        <v>761</v>
      </c>
      <c r="E227" s="404" t="s">
        <v>762</v>
      </c>
      <c r="F227" s="404" t="s">
        <v>764</v>
      </c>
      <c r="G227" s="404" t="s">
        <v>987</v>
      </c>
      <c r="H227" s="404" t="s">
        <v>766</v>
      </c>
      <c r="I227" s="404" t="s">
        <v>768</v>
      </c>
      <c r="J227" s="404" t="s">
        <v>1140</v>
      </c>
      <c r="K227" s="404" t="s">
        <v>1141</v>
      </c>
      <c r="L227" s="404" t="s">
        <v>1140</v>
      </c>
      <c r="M227" s="404" t="s">
        <v>770</v>
      </c>
      <c r="N227" s="404" t="s">
        <v>772</v>
      </c>
      <c r="O227" s="404" t="s">
        <v>762</v>
      </c>
      <c r="P227" s="404" t="s">
        <v>774</v>
      </c>
      <c r="Q227" s="404" t="s">
        <v>776</v>
      </c>
      <c r="R227" s="404" t="s">
        <v>778</v>
      </c>
      <c r="S227" s="313"/>
      <c r="T227" s="308"/>
      <c r="U227" s="307"/>
      <c r="V227" s="307"/>
      <c r="W227" s="314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5"/>
    </row>
    <row r="228" spans="1:47" ht="15">
      <c r="A228" s="406"/>
      <c r="B228" s="406"/>
      <c r="C228" s="406"/>
      <c r="D228" s="406"/>
      <c r="E228" s="404" t="s">
        <v>763</v>
      </c>
      <c r="F228" s="404" t="s">
        <v>765</v>
      </c>
      <c r="G228" s="404" t="s">
        <v>767</v>
      </c>
      <c r="H228" s="404" t="s">
        <v>767</v>
      </c>
      <c r="I228" s="404" t="s">
        <v>769</v>
      </c>
      <c r="J228" s="404" t="s">
        <v>769</v>
      </c>
      <c r="K228" s="404" t="s">
        <v>1142</v>
      </c>
      <c r="L228" s="404" t="s">
        <v>1143</v>
      </c>
      <c r="M228" s="404" t="s">
        <v>771</v>
      </c>
      <c r="N228" s="404" t="s">
        <v>773</v>
      </c>
      <c r="O228" s="404" t="s">
        <v>775</v>
      </c>
      <c r="P228" s="404" t="s">
        <v>775</v>
      </c>
      <c r="Q228" s="404" t="s">
        <v>777</v>
      </c>
      <c r="R228" s="404" t="s">
        <v>779</v>
      </c>
      <c r="S228" s="310"/>
      <c r="T228" s="197"/>
      <c r="U228" s="307"/>
      <c r="V228" s="311"/>
      <c r="W228" s="314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5"/>
    </row>
    <row r="229" spans="1:47" ht="15">
      <c r="A229" s="398">
        <v>1</v>
      </c>
      <c r="B229" s="399" t="s">
        <v>918</v>
      </c>
      <c r="C229" s="398" t="s">
        <v>395</v>
      </c>
      <c r="D229" s="398">
        <v>2000</v>
      </c>
      <c r="E229" s="400">
        <v>1000</v>
      </c>
      <c r="F229" s="398"/>
      <c r="G229" s="398"/>
      <c r="H229" s="398"/>
      <c r="I229" s="398"/>
      <c r="J229" s="398"/>
      <c r="K229" s="398"/>
      <c r="L229" s="400">
        <v>1000</v>
      </c>
      <c r="M229" s="398"/>
      <c r="N229" s="398"/>
      <c r="O229" s="398"/>
      <c r="P229" s="398"/>
      <c r="Q229" s="398"/>
      <c r="R229" s="398"/>
      <c r="S229" s="317"/>
      <c r="T229" s="317"/>
      <c r="U229" s="317"/>
      <c r="V229" s="317"/>
      <c r="W229" s="317"/>
      <c r="X229" s="31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5"/>
    </row>
    <row r="230" spans="1:47" ht="15">
      <c r="A230" s="398">
        <v>2</v>
      </c>
      <c r="B230" s="399" t="s">
        <v>1014</v>
      </c>
      <c r="C230" s="398" t="s">
        <v>856</v>
      </c>
      <c r="D230" s="398">
        <v>1000</v>
      </c>
      <c r="E230" s="398"/>
      <c r="F230" s="398"/>
      <c r="G230" s="398"/>
      <c r="H230" s="400">
        <v>1000</v>
      </c>
      <c r="I230" s="398"/>
      <c r="J230" s="398"/>
      <c r="K230" s="398"/>
      <c r="L230" s="398"/>
      <c r="M230" s="398"/>
      <c r="N230" s="398"/>
      <c r="O230" s="398"/>
      <c r="P230" s="398"/>
      <c r="Q230" s="398"/>
      <c r="R230" s="398"/>
      <c r="S230" s="317"/>
      <c r="T230" s="317"/>
      <c r="U230" s="317"/>
      <c r="V230" s="317"/>
      <c r="W230" s="317"/>
      <c r="X230" s="31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5"/>
    </row>
    <row r="231" spans="1:47" s="211" customFormat="1" ht="15">
      <c r="A231" s="398">
        <v>3</v>
      </c>
      <c r="B231" s="399" t="s">
        <v>1015</v>
      </c>
      <c r="C231" s="398"/>
      <c r="D231" s="398">
        <v>925</v>
      </c>
      <c r="E231" s="398"/>
      <c r="F231" s="398"/>
      <c r="G231" s="398"/>
      <c r="H231" s="400">
        <v>925</v>
      </c>
      <c r="I231" s="398"/>
      <c r="J231" s="10"/>
      <c r="K231" s="10"/>
      <c r="L231" s="10"/>
      <c r="M231" s="10"/>
      <c r="N231" s="10"/>
      <c r="O231" s="10"/>
      <c r="P231" s="10"/>
      <c r="Q231" s="10"/>
      <c r="R231" s="10"/>
      <c r="S231" s="317"/>
      <c r="T231" s="317"/>
      <c r="U231" s="317"/>
      <c r="V231" s="317"/>
      <c r="W231" s="317"/>
      <c r="X231" s="31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212"/>
    </row>
    <row r="232" spans="1:47" ht="15">
      <c r="A232" s="317"/>
      <c r="B232" s="325"/>
      <c r="C232" s="317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  <c r="O232" s="317"/>
      <c r="P232" s="317"/>
      <c r="Q232" s="317"/>
      <c r="R232" s="317"/>
      <c r="S232" s="317"/>
      <c r="T232" s="317"/>
      <c r="U232" s="317"/>
      <c r="V232" s="317"/>
      <c r="W232" s="317"/>
      <c r="X232" s="31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5"/>
    </row>
    <row r="233" spans="1:47" ht="15">
      <c r="A233" s="317"/>
      <c r="B233" s="325"/>
      <c r="C233" s="317"/>
      <c r="D233" s="317"/>
      <c r="E233" s="317"/>
      <c r="F233" s="317"/>
      <c r="G233" s="317"/>
      <c r="H233" s="317"/>
      <c r="I233" s="317"/>
      <c r="J233" s="317"/>
      <c r="K233" s="317"/>
      <c r="L233" s="317"/>
      <c r="M233" s="317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5"/>
    </row>
    <row r="234" spans="1:47" s="202" customFormat="1" ht="13.5">
      <c r="A234" s="324"/>
      <c r="B234" s="205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13"/>
      <c r="Q234" s="200"/>
      <c r="R234" s="200"/>
      <c r="S234" s="200"/>
      <c r="T234" s="200"/>
      <c r="U234" s="200"/>
      <c r="V234" s="200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214"/>
    </row>
    <row r="235" spans="1:47" ht="30">
      <c r="A235" s="406" t="s">
        <v>986</v>
      </c>
      <c r="B235" s="406" t="s">
        <v>760</v>
      </c>
      <c r="C235" s="406" t="s">
        <v>5</v>
      </c>
      <c r="D235" s="406" t="s">
        <v>761</v>
      </c>
      <c r="E235" s="404" t="s">
        <v>762</v>
      </c>
      <c r="F235" s="404" t="s">
        <v>764</v>
      </c>
      <c r="G235" s="404" t="s">
        <v>987</v>
      </c>
      <c r="H235" s="404" t="s">
        <v>766</v>
      </c>
      <c r="I235" s="404" t="s">
        <v>768</v>
      </c>
      <c r="J235" s="404" t="s">
        <v>1140</v>
      </c>
      <c r="K235" s="404" t="s">
        <v>1141</v>
      </c>
      <c r="L235" s="404" t="s">
        <v>1140</v>
      </c>
      <c r="M235" s="404" t="s">
        <v>770</v>
      </c>
      <c r="N235" s="404" t="s">
        <v>772</v>
      </c>
      <c r="O235" s="404" t="s">
        <v>762</v>
      </c>
      <c r="P235" s="404" t="s">
        <v>774</v>
      </c>
      <c r="Q235" s="404" t="s">
        <v>776</v>
      </c>
      <c r="R235" s="404" t="s">
        <v>778</v>
      </c>
      <c r="S235" s="306"/>
      <c r="T235" s="307"/>
      <c r="U235" s="307"/>
      <c r="V235" s="315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5"/>
    </row>
    <row r="236" spans="1:47" ht="15">
      <c r="A236" s="406"/>
      <c r="B236" s="406"/>
      <c r="C236" s="406"/>
      <c r="D236" s="406"/>
      <c r="E236" s="404" t="s">
        <v>763</v>
      </c>
      <c r="F236" s="404" t="s">
        <v>765</v>
      </c>
      <c r="G236" s="404" t="s">
        <v>767</v>
      </c>
      <c r="H236" s="404" t="s">
        <v>767</v>
      </c>
      <c r="I236" s="404" t="s">
        <v>769</v>
      </c>
      <c r="J236" s="404" t="s">
        <v>769</v>
      </c>
      <c r="K236" s="404" t="s">
        <v>1142</v>
      </c>
      <c r="L236" s="404" t="s">
        <v>1143</v>
      </c>
      <c r="M236" s="404" t="s">
        <v>771</v>
      </c>
      <c r="N236" s="404" t="s">
        <v>773</v>
      </c>
      <c r="O236" s="404" t="s">
        <v>775</v>
      </c>
      <c r="P236" s="404" t="s">
        <v>775</v>
      </c>
      <c r="Q236" s="404" t="s">
        <v>777</v>
      </c>
      <c r="R236" s="404" t="s">
        <v>779</v>
      </c>
      <c r="S236" s="310"/>
      <c r="T236" s="307"/>
      <c r="U236" s="311"/>
      <c r="V236" s="315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5"/>
    </row>
    <row r="237" spans="1:47" ht="18.75">
      <c r="A237" s="398">
        <v>1</v>
      </c>
      <c r="B237" s="399" t="s">
        <v>922</v>
      </c>
      <c r="C237" s="398" t="s">
        <v>395</v>
      </c>
      <c r="D237" s="398">
        <v>2452</v>
      </c>
      <c r="E237" s="400">
        <v>705</v>
      </c>
      <c r="F237" s="398"/>
      <c r="G237" s="398"/>
      <c r="H237" s="398"/>
      <c r="I237" s="398"/>
      <c r="J237" s="400">
        <v>553</v>
      </c>
      <c r="K237" s="398"/>
      <c r="L237" s="400">
        <v>698</v>
      </c>
      <c r="M237" s="400">
        <v>496</v>
      </c>
      <c r="N237" s="398"/>
      <c r="O237" s="398"/>
      <c r="P237" s="398"/>
      <c r="Q237" s="398"/>
      <c r="R237" s="398"/>
      <c r="S237" s="200"/>
      <c r="T237" s="200"/>
      <c r="U237" s="200"/>
      <c r="V237" s="200"/>
      <c r="W237" s="319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5"/>
    </row>
    <row r="238" spans="1:47" ht="18.75">
      <c r="A238" s="398">
        <v>2</v>
      </c>
      <c r="B238" s="399" t="s">
        <v>1016</v>
      </c>
      <c r="C238" s="398" t="s">
        <v>806</v>
      </c>
      <c r="D238" s="398">
        <v>1000</v>
      </c>
      <c r="E238" s="398"/>
      <c r="F238" s="398"/>
      <c r="G238" s="398"/>
      <c r="H238" s="398"/>
      <c r="I238" s="398"/>
      <c r="J238" s="400">
        <v>1000</v>
      </c>
      <c r="K238" s="398"/>
      <c r="L238" s="398"/>
      <c r="M238" s="398"/>
      <c r="N238" s="398"/>
      <c r="O238" s="398"/>
      <c r="P238" s="398"/>
      <c r="Q238" s="398"/>
      <c r="R238" s="398"/>
      <c r="S238" s="200"/>
      <c r="T238" s="200"/>
      <c r="U238" s="200"/>
      <c r="V238" s="200"/>
      <c r="W238" s="319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5"/>
    </row>
    <row r="239" spans="1:47" ht="18.75">
      <c r="A239" s="398">
        <v>3</v>
      </c>
      <c r="B239" s="399" t="s">
        <v>1017</v>
      </c>
      <c r="C239" s="398" t="s">
        <v>788</v>
      </c>
      <c r="D239" s="398">
        <v>1000</v>
      </c>
      <c r="E239" s="398"/>
      <c r="F239" s="398"/>
      <c r="G239" s="398"/>
      <c r="H239" s="400">
        <v>1000</v>
      </c>
      <c r="I239" s="398"/>
      <c r="J239" s="398"/>
      <c r="K239" s="398"/>
      <c r="L239" s="398"/>
      <c r="M239" s="398"/>
      <c r="N239" s="398"/>
      <c r="O239" s="398"/>
      <c r="P239" s="398"/>
      <c r="Q239" s="398"/>
      <c r="R239" s="398"/>
      <c r="S239" s="200"/>
      <c r="T239" s="200"/>
      <c r="U239" s="200"/>
      <c r="V239" s="200"/>
      <c r="W239" s="319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5"/>
    </row>
    <row r="240" spans="1:47" ht="15">
      <c r="A240" s="398">
        <v>4</v>
      </c>
      <c r="B240" s="399" t="s">
        <v>919</v>
      </c>
      <c r="C240" s="398" t="s">
        <v>781</v>
      </c>
      <c r="D240" s="398">
        <v>1000</v>
      </c>
      <c r="E240" s="398"/>
      <c r="F240" s="400">
        <v>1000</v>
      </c>
      <c r="G240" s="398"/>
      <c r="H240" s="398"/>
      <c r="I240" s="398"/>
      <c r="J240" s="398"/>
      <c r="K240" s="398"/>
      <c r="L240" s="398"/>
      <c r="M240" s="398"/>
      <c r="N240" s="398"/>
      <c r="O240" s="398"/>
      <c r="P240" s="398"/>
      <c r="Q240" s="398"/>
      <c r="R240" s="398"/>
      <c r="S240" s="194"/>
      <c r="T240" s="194"/>
      <c r="U240" s="194"/>
      <c r="V240" s="194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5"/>
    </row>
    <row r="241" spans="1:47" ht="15">
      <c r="A241" s="398">
        <v>5</v>
      </c>
      <c r="B241" s="399" t="s">
        <v>1165</v>
      </c>
      <c r="C241" s="398" t="s">
        <v>783</v>
      </c>
      <c r="D241" s="398">
        <v>1000</v>
      </c>
      <c r="E241" s="398"/>
      <c r="F241" s="398"/>
      <c r="G241" s="398"/>
      <c r="H241" s="398"/>
      <c r="I241" s="398"/>
      <c r="J241" s="398"/>
      <c r="K241" s="398"/>
      <c r="L241" s="400">
        <v>1000</v>
      </c>
      <c r="M241" s="398"/>
      <c r="N241" s="398"/>
      <c r="O241" s="398"/>
      <c r="P241" s="398"/>
      <c r="Q241" s="398"/>
      <c r="R241" s="398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5"/>
    </row>
    <row r="242" spans="1:46" ht="15">
      <c r="A242" s="398">
        <v>6</v>
      </c>
      <c r="B242" s="399" t="s">
        <v>920</v>
      </c>
      <c r="C242" s="398"/>
      <c r="D242" s="398">
        <v>1000</v>
      </c>
      <c r="E242" s="400">
        <v>1000</v>
      </c>
      <c r="F242" s="398"/>
      <c r="G242" s="398"/>
      <c r="H242" s="398"/>
      <c r="I242" s="398"/>
      <c r="J242" s="398"/>
      <c r="K242" s="398"/>
      <c r="L242" s="398"/>
      <c r="M242" s="398"/>
      <c r="N242" s="398"/>
      <c r="O242" s="398"/>
      <c r="P242" s="398"/>
      <c r="Q242" s="398"/>
      <c r="R242" s="398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</row>
    <row r="243" spans="1:46" ht="15">
      <c r="A243" s="398">
        <v>7</v>
      </c>
      <c r="B243" s="399" t="s">
        <v>1166</v>
      </c>
      <c r="C243" s="398" t="s">
        <v>856</v>
      </c>
      <c r="D243" s="398">
        <v>992</v>
      </c>
      <c r="E243" s="398"/>
      <c r="F243" s="398"/>
      <c r="G243" s="398"/>
      <c r="H243" s="398"/>
      <c r="I243" s="398"/>
      <c r="J243" s="398"/>
      <c r="K243" s="398"/>
      <c r="L243" s="398"/>
      <c r="M243" s="400">
        <v>992</v>
      </c>
      <c r="N243" s="398"/>
      <c r="O243" s="398"/>
      <c r="P243" s="398"/>
      <c r="Q243" s="398"/>
      <c r="R243" s="398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</row>
    <row r="244" spans="1:46" ht="15">
      <c r="A244" s="398">
        <v>8</v>
      </c>
      <c r="B244" s="399" t="s">
        <v>921</v>
      </c>
      <c r="C244" s="398" t="s">
        <v>781</v>
      </c>
      <c r="D244" s="398">
        <v>987</v>
      </c>
      <c r="E244" s="398"/>
      <c r="F244" s="400">
        <v>987</v>
      </c>
      <c r="G244" s="398"/>
      <c r="H244" s="398"/>
      <c r="I244" s="398"/>
      <c r="J244" s="398"/>
      <c r="K244" s="398"/>
      <c r="L244" s="398"/>
      <c r="M244" s="398"/>
      <c r="N244" s="398"/>
      <c r="O244" s="398"/>
      <c r="P244" s="398"/>
      <c r="Q244" s="398"/>
      <c r="R244" s="10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</row>
    <row r="245" spans="1:46" ht="18.75" customHeight="1">
      <c r="A245" s="398">
        <v>9</v>
      </c>
      <c r="B245" s="419" t="s">
        <v>1167</v>
      </c>
      <c r="C245" s="398" t="s">
        <v>792</v>
      </c>
      <c r="D245" s="398">
        <v>935</v>
      </c>
      <c r="E245" s="398"/>
      <c r="F245" s="398"/>
      <c r="G245" s="398"/>
      <c r="H245" s="398"/>
      <c r="I245" s="398"/>
      <c r="J245" s="398"/>
      <c r="K245" s="398"/>
      <c r="L245" s="398"/>
      <c r="M245" s="400">
        <v>935</v>
      </c>
      <c r="Q245" s="196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</row>
    <row r="246" spans="1:46" ht="11.2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219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</row>
    <row r="247" spans="1:46" ht="11.2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219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</row>
    <row r="248" spans="1:46" ht="11.2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219"/>
      <c r="Q248" s="194"/>
      <c r="R248" s="221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</row>
    <row r="249" spans="1:46" ht="11.2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219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</row>
    <row r="250" spans="1:46" ht="11.2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219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</row>
    <row r="251" spans="1:46" ht="11.2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219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</row>
    <row r="252" spans="1:46" ht="11.2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219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</row>
    <row r="253" spans="1:46" ht="11.2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219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</row>
    <row r="254" spans="1:46" ht="11.2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219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</row>
    <row r="255" spans="1:46" ht="11.2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219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</row>
    <row r="256" spans="1:46" ht="11.2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219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194"/>
      <c r="AS256" s="194"/>
      <c r="AT256" s="194"/>
    </row>
    <row r="257" spans="1:46" ht="11.2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219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</row>
    <row r="258" spans="1:46" ht="11.2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219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4"/>
      <c r="AT258" s="194"/>
    </row>
    <row r="259" spans="1:46" ht="11.2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219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</row>
    <row r="260" spans="1:46" ht="11.2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219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</row>
    <row r="261" spans="1:46" ht="11.2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219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</row>
    <row r="262" spans="1:46" ht="11.2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219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</row>
    <row r="263" spans="1:46" ht="11.2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219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</row>
    <row r="264" spans="1:46" ht="11.2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219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</row>
    <row r="265" spans="1:46" ht="11.2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219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</row>
    <row r="266" spans="1:46" ht="11.2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219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</row>
    <row r="267" spans="1:46" ht="11.25">
      <c r="A267" s="194"/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219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</row>
    <row r="268" spans="1:46" ht="11.25">
      <c r="A268" s="194"/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219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</row>
    <row r="269" spans="1:46" ht="11.25">
      <c r="A269" s="194"/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219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</row>
    <row r="270" spans="1:46" ht="11.25">
      <c r="A270" s="194"/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219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</row>
    <row r="271" spans="1:46" ht="11.25">
      <c r="A271" s="194"/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219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</row>
    <row r="272" spans="1:46" ht="11.25">
      <c r="A272" s="194"/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219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</row>
    <row r="273" spans="1:46" ht="11.25">
      <c r="A273" s="194"/>
      <c r="B273" s="194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219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</row>
    <row r="274" spans="1:46" ht="11.25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219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</row>
    <row r="275" spans="1:46" ht="11.25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219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</row>
    <row r="276" spans="1:46" ht="11.25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219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</row>
    <row r="277" spans="1:46" ht="11.25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219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</row>
    <row r="278" spans="1:46" ht="11.25">
      <c r="A278" s="194"/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219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</row>
    <row r="279" spans="1:46" ht="11.25">
      <c r="A279" s="194"/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219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</row>
    <row r="280" spans="1:46" ht="11.25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219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</row>
    <row r="281" spans="1:46" ht="11.25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219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</row>
    <row r="282" spans="1:46" ht="11.25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219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</row>
    <row r="283" spans="1:46" ht="11.25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219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</row>
    <row r="284" spans="1:46" ht="11.25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219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</row>
    <row r="285" spans="1:46" ht="11.2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219"/>
      <c r="Q285" s="194"/>
      <c r="R285" s="194"/>
      <c r="S285" s="194"/>
      <c r="T285" s="194"/>
      <c r="U285" s="194"/>
      <c r="V285" s="219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</row>
    <row r="286" spans="1:46" ht="11.25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219"/>
      <c r="Q286" s="194"/>
      <c r="R286" s="194"/>
      <c r="S286" s="194"/>
      <c r="T286" s="194"/>
      <c r="U286" s="194"/>
      <c r="V286" s="219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</row>
    <row r="287" spans="1:46" ht="11.25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219"/>
      <c r="Q287" s="194"/>
      <c r="R287" s="194"/>
      <c r="S287" s="194"/>
      <c r="T287" s="194"/>
      <c r="U287" s="194"/>
      <c r="V287" s="219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</row>
    <row r="288" spans="1:46" ht="11.25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219"/>
      <c r="Q288" s="194"/>
      <c r="R288" s="194"/>
      <c r="S288" s="194"/>
      <c r="T288" s="194"/>
      <c r="U288" s="194"/>
      <c r="V288" s="219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</row>
    <row r="289" spans="1:46" ht="11.25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219"/>
      <c r="Q289" s="194"/>
      <c r="R289" s="194"/>
      <c r="S289" s="194"/>
      <c r="T289" s="194"/>
      <c r="U289" s="194"/>
      <c r="V289" s="219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</row>
    <row r="290" spans="1:46" ht="11.25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219"/>
      <c r="Q290" s="194"/>
      <c r="R290" s="194"/>
      <c r="S290" s="194"/>
      <c r="T290" s="194"/>
      <c r="U290" s="194"/>
      <c r="V290" s="219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</row>
    <row r="291" spans="1:46" ht="11.25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219"/>
      <c r="Q291" s="194"/>
      <c r="R291" s="194"/>
      <c r="S291" s="194"/>
      <c r="T291" s="194"/>
      <c r="U291" s="194"/>
      <c r="V291" s="219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</row>
    <row r="292" spans="1:46" ht="11.25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219"/>
      <c r="Q292" s="194"/>
      <c r="R292" s="194"/>
      <c r="S292" s="194"/>
      <c r="T292" s="194"/>
      <c r="U292" s="194"/>
      <c r="V292" s="219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</row>
    <row r="293" spans="1:46" ht="11.25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219"/>
      <c r="Q293" s="194"/>
      <c r="R293" s="194"/>
      <c r="S293" s="194"/>
      <c r="T293" s="194"/>
      <c r="U293" s="194"/>
      <c r="V293" s="219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</row>
    <row r="294" spans="1:46" ht="11.25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219"/>
      <c r="Q294" s="194"/>
      <c r="R294" s="194"/>
      <c r="S294" s="194"/>
      <c r="T294" s="194"/>
      <c r="U294" s="194"/>
      <c r="V294" s="219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</row>
    <row r="295" spans="1:46" ht="11.25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219"/>
      <c r="Q295" s="194"/>
      <c r="R295" s="194"/>
      <c r="S295" s="194"/>
      <c r="T295" s="194"/>
      <c r="U295" s="194"/>
      <c r="V295" s="219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4"/>
    </row>
    <row r="296" spans="1:46" ht="11.25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219"/>
      <c r="Q296" s="194"/>
      <c r="R296" s="194"/>
      <c r="S296" s="194"/>
      <c r="T296" s="194"/>
      <c r="U296" s="194"/>
      <c r="V296" s="219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</row>
    <row r="297" spans="1:46" ht="11.25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219"/>
      <c r="Q297" s="194"/>
      <c r="R297" s="194"/>
      <c r="S297" s="194"/>
      <c r="T297" s="194"/>
      <c r="U297" s="194"/>
      <c r="V297" s="219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4"/>
      <c r="AT297" s="194"/>
    </row>
    <row r="298" spans="1:46" ht="11.25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219"/>
      <c r="Q298" s="194"/>
      <c r="R298" s="194"/>
      <c r="S298" s="194"/>
      <c r="T298" s="194"/>
      <c r="U298" s="194"/>
      <c r="V298" s="219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4"/>
      <c r="AT298" s="194"/>
    </row>
    <row r="299" spans="1:46" ht="11.25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219"/>
      <c r="Q299" s="194"/>
      <c r="R299" s="194"/>
      <c r="S299" s="194"/>
      <c r="T299" s="194"/>
      <c r="U299" s="194"/>
      <c r="V299" s="219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194"/>
      <c r="AT299" s="194"/>
    </row>
    <row r="300" spans="1:46" ht="11.25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219"/>
      <c r="Q300" s="194"/>
      <c r="R300" s="194"/>
      <c r="S300" s="194"/>
      <c r="T300" s="194"/>
      <c r="U300" s="194"/>
      <c r="V300" s="219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</row>
    <row r="301" spans="1:46" ht="11.25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219"/>
      <c r="Q301" s="194"/>
      <c r="R301" s="194"/>
      <c r="S301" s="194"/>
      <c r="T301" s="194"/>
      <c r="U301" s="194"/>
      <c r="V301" s="219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</row>
    <row r="302" spans="1:46" ht="11.25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219"/>
      <c r="Q302" s="194"/>
      <c r="R302" s="194"/>
      <c r="S302" s="194"/>
      <c r="T302" s="194"/>
      <c r="U302" s="194"/>
      <c r="V302" s="219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</row>
    <row r="303" spans="1:46" ht="11.25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219"/>
      <c r="Q303" s="194"/>
      <c r="R303" s="194"/>
      <c r="S303" s="194"/>
      <c r="T303" s="194"/>
      <c r="U303" s="194"/>
      <c r="V303" s="219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</row>
    <row r="304" spans="1:46" ht="11.2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219"/>
      <c r="Q304" s="194"/>
      <c r="R304" s="194"/>
      <c r="S304" s="194"/>
      <c r="T304" s="194"/>
      <c r="U304" s="194"/>
      <c r="V304" s="219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</row>
    <row r="305" spans="1:46" ht="11.25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219"/>
      <c r="Q305" s="194"/>
      <c r="R305" s="194"/>
      <c r="S305" s="194"/>
      <c r="T305" s="194"/>
      <c r="U305" s="194"/>
      <c r="V305" s="219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</row>
    <row r="306" spans="1:46" ht="11.2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219"/>
      <c r="Q306" s="194"/>
      <c r="R306" s="194"/>
      <c r="S306" s="194"/>
      <c r="T306" s="194"/>
      <c r="U306" s="194"/>
      <c r="V306" s="219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</row>
    <row r="307" spans="1:46" ht="11.25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219"/>
      <c r="Q307" s="194"/>
      <c r="R307" s="194"/>
      <c r="S307" s="194"/>
      <c r="T307" s="194"/>
      <c r="U307" s="194"/>
      <c r="V307" s="219"/>
      <c r="W307" s="194"/>
      <c r="X307" s="194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194"/>
      <c r="AO307" s="194"/>
      <c r="AP307" s="194"/>
      <c r="AQ307" s="194"/>
      <c r="AR307" s="194"/>
      <c r="AS307" s="194"/>
      <c r="AT307" s="194"/>
    </row>
    <row r="308" spans="1:46" ht="11.2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219"/>
      <c r="Q308" s="194"/>
      <c r="R308" s="194"/>
      <c r="S308" s="194"/>
      <c r="T308" s="194"/>
      <c r="U308" s="194"/>
      <c r="V308" s="219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</row>
    <row r="309" spans="1:46" ht="11.25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219"/>
      <c r="Q309" s="194"/>
      <c r="R309" s="194"/>
      <c r="S309" s="194"/>
      <c r="T309" s="194"/>
      <c r="U309" s="194"/>
      <c r="V309" s="219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</row>
    <row r="310" spans="1:46" ht="11.25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219"/>
      <c r="Q310" s="194"/>
      <c r="R310" s="194"/>
      <c r="S310" s="194"/>
      <c r="T310" s="194"/>
      <c r="U310" s="194"/>
      <c r="V310" s="219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</row>
    <row r="311" spans="1:46" ht="11.25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219"/>
      <c r="Q311" s="194"/>
      <c r="R311" s="194"/>
      <c r="S311" s="194"/>
      <c r="T311" s="194"/>
      <c r="U311" s="194"/>
      <c r="V311" s="219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</row>
    <row r="312" spans="1:46" ht="11.25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219"/>
      <c r="Q312" s="194"/>
      <c r="R312" s="194"/>
      <c r="S312" s="194"/>
      <c r="T312" s="194"/>
      <c r="U312" s="194"/>
      <c r="V312" s="219"/>
      <c r="W312" s="194"/>
      <c r="X312" s="194"/>
      <c r="Y312" s="194"/>
      <c r="Z312" s="194"/>
      <c r="AA312" s="194"/>
      <c r="AB312" s="194"/>
      <c r="AC312" s="194"/>
      <c r="AD312" s="194"/>
      <c r="AE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</row>
    <row r="313" spans="1:46" ht="11.25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219"/>
      <c r="Q313" s="194"/>
      <c r="R313" s="194"/>
      <c r="S313" s="194"/>
      <c r="T313" s="194"/>
      <c r="U313" s="194"/>
      <c r="V313" s="219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</row>
    <row r="314" spans="1:46" ht="11.25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219"/>
      <c r="Q314" s="194"/>
      <c r="R314" s="194"/>
      <c r="S314" s="194"/>
      <c r="T314" s="194"/>
      <c r="U314" s="194"/>
      <c r="V314" s="219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</row>
    <row r="315" spans="1:46" ht="11.25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219"/>
      <c r="Q315" s="194"/>
      <c r="R315" s="194"/>
      <c r="S315" s="194"/>
      <c r="T315" s="194"/>
      <c r="U315" s="194"/>
      <c r="V315" s="219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</row>
    <row r="316" spans="1:46" ht="11.25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219"/>
      <c r="Q316" s="194"/>
      <c r="R316" s="194"/>
      <c r="S316" s="194"/>
      <c r="T316" s="194"/>
      <c r="U316" s="194"/>
      <c r="V316" s="219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</row>
    <row r="317" spans="1:46" ht="11.25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219"/>
      <c r="Q317" s="194"/>
      <c r="R317" s="194"/>
      <c r="S317" s="194"/>
      <c r="T317" s="194"/>
      <c r="U317" s="194"/>
      <c r="V317" s="219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</row>
    <row r="318" spans="1:46" ht="11.2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219"/>
      <c r="Q318" s="194"/>
      <c r="R318" s="194"/>
      <c r="S318" s="194"/>
      <c r="T318" s="194"/>
      <c r="U318" s="194"/>
      <c r="V318" s="219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</row>
    <row r="319" spans="1:46" ht="11.25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219"/>
      <c r="Q319" s="194"/>
      <c r="R319" s="194"/>
      <c r="S319" s="194"/>
      <c r="T319" s="194"/>
      <c r="U319" s="194"/>
      <c r="V319" s="219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</row>
    <row r="320" spans="1:46" ht="11.2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219"/>
      <c r="Q320" s="194"/>
      <c r="R320" s="194"/>
      <c r="S320" s="194"/>
      <c r="T320" s="194"/>
      <c r="U320" s="194"/>
      <c r="V320" s="219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</row>
    <row r="321" spans="1:46" ht="11.25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219"/>
      <c r="Q321" s="194"/>
      <c r="R321" s="194"/>
      <c r="S321" s="194"/>
      <c r="T321" s="194"/>
      <c r="U321" s="194"/>
      <c r="V321" s="219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</row>
    <row r="322" spans="1:46" ht="11.25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219"/>
      <c r="Q322" s="194"/>
      <c r="R322" s="194"/>
      <c r="S322" s="194"/>
      <c r="T322" s="194"/>
      <c r="U322" s="194"/>
      <c r="V322" s="219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</row>
    <row r="323" spans="1:46" ht="11.25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219"/>
      <c r="Q323" s="194"/>
      <c r="R323" s="194"/>
      <c r="S323" s="194"/>
      <c r="T323" s="194"/>
      <c r="U323" s="194"/>
      <c r="V323" s="219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</row>
    <row r="324" spans="1:46" ht="11.25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219"/>
      <c r="Q324" s="194"/>
      <c r="R324" s="194"/>
      <c r="S324" s="194"/>
      <c r="T324" s="194"/>
      <c r="U324" s="194"/>
      <c r="V324" s="219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</row>
    <row r="325" spans="1:46" ht="11.25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219"/>
      <c r="Q325" s="194"/>
      <c r="R325" s="194"/>
      <c r="S325" s="194"/>
      <c r="T325" s="194"/>
      <c r="U325" s="194"/>
      <c r="V325" s="219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</row>
    <row r="326" spans="1:26" ht="11.25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219"/>
      <c r="Q326" s="194"/>
      <c r="R326" s="194"/>
      <c r="S326" s="194"/>
      <c r="T326" s="194"/>
      <c r="U326" s="194"/>
      <c r="V326" s="219"/>
      <c r="W326" s="194"/>
      <c r="X326" s="194"/>
      <c r="Y326" s="194"/>
      <c r="Z326" s="195"/>
    </row>
    <row r="327" spans="1:26" ht="11.25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219"/>
      <c r="Q327" s="194"/>
      <c r="R327" s="194"/>
      <c r="S327" s="194"/>
      <c r="T327" s="194"/>
      <c r="U327" s="194"/>
      <c r="V327" s="219"/>
      <c r="W327" s="194"/>
      <c r="X327" s="194"/>
      <c r="Y327" s="194"/>
      <c r="Z327" s="195"/>
    </row>
    <row r="328" spans="1:26" ht="11.25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219"/>
      <c r="Q328" s="194"/>
      <c r="R328" s="194"/>
      <c r="S328" s="194"/>
      <c r="T328" s="194"/>
      <c r="U328" s="194"/>
      <c r="V328" s="219"/>
      <c r="W328" s="194"/>
      <c r="X328" s="194"/>
      <c r="Y328" s="194"/>
      <c r="Z328" s="195"/>
    </row>
    <row r="329" spans="1:26" ht="11.25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219"/>
      <c r="Q329" s="194"/>
      <c r="R329" s="194"/>
      <c r="S329" s="194"/>
      <c r="T329" s="194"/>
      <c r="U329" s="194"/>
      <c r="V329" s="219"/>
      <c r="W329" s="194"/>
      <c r="X329" s="194"/>
      <c r="Y329" s="194"/>
      <c r="Z329" s="195"/>
    </row>
    <row r="330" spans="1:26" ht="11.25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219"/>
      <c r="Q330" s="194"/>
      <c r="R330" s="194"/>
      <c r="S330" s="194"/>
      <c r="T330" s="194"/>
      <c r="U330" s="194"/>
      <c r="V330" s="219"/>
      <c r="W330" s="194"/>
      <c r="X330" s="194"/>
      <c r="Y330" s="194"/>
      <c r="Z330" s="195"/>
    </row>
    <row r="331" spans="1:26" ht="11.25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219"/>
      <c r="Q331" s="194"/>
      <c r="R331" s="194"/>
      <c r="S331" s="194"/>
      <c r="T331" s="194"/>
      <c r="U331" s="194"/>
      <c r="V331" s="219"/>
      <c r="W331" s="194"/>
      <c r="X331" s="194"/>
      <c r="Y331" s="194"/>
      <c r="Z331" s="195"/>
    </row>
    <row r="332" spans="1:26" ht="11.25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219"/>
      <c r="Q332" s="194"/>
      <c r="R332" s="194"/>
      <c r="S332" s="194"/>
      <c r="T332" s="194"/>
      <c r="U332" s="194"/>
      <c r="V332" s="219"/>
      <c r="W332" s="194"/>
      <c r="X332" s="194"/>
      <c r="Y332" s="194"/>
      <c r="Z332" s="195"/>
    </row>
    <row r="333" spans="1:26" ht="11.25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219"/>
      <c r="Q333" s="194"/>
      <c r="R333" s="194"/>
      <c r="S333" s="194"/>
      <c r="T333" s="194"/>
      <c r="U333" s="194"/>
      <c r="V333" s="219"/>
      <c r="W333" s="194"/>
      <c r="X333" s="194"/>
      <c r="Y333" s="194"/>
      <c r="Z333" s="195"/>
    </row>
    <row r="334" spans="1:26" ht="11.2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219"/>
      <c r="Q334" s="194"/>
      <c r="R334" s="194"/>
      <c r="S334" s="194"/>
      <c r="T334" s="194"/>
      <c r="U334" s="194"/>
      <c r="V334" s="219"/>
      <c r="W334" s="194"/>
      <c r="X334" s="194"/>
      <c r="Y334" s="194"/>
      <c r="Z334" s="195"/>
    </row>
    <row r="335" spans="1:26" ht="11.25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219"/>
      <c r="Q335" s="194"/>
      <c r="R335" s="194"/>
      <c r="S335" s="194"/>
      <c r="T335" s="194"/>
      <c r="U335" s="194"/>
      <c r="V335" s="219"/>
      <c r="W335" s="194"/>
      <c r="X335" s="194"/>
      <c r="Y335" s="194"/>
      <c r="Z335" s="195"/>
    </row>
    <row r="336" spans="1:26" ht="11.2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219"/>
      <c r="Q336" s="194"/>
      <c r="R336" s="194"/>
      <c r="S336" s="194"/>
      <c r="T336" s="194"/>
      <c r="U336" s="194"/>
      <c r="V336" s="219"/>
      <c r="W336" s="194"/>
      <c r="X336" s="194"/>
      <c r="Y336" s="194"/>
      <c r="Z336" s="195"/>
    </row>
    <row r="337" spans="1:26" ht="11.25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219"/>
      <c r="Q337" s="194"/>
      <c r="R337" s="194"/>
      <c r="S337" s="194"/>
      <c r="T337" s="194"/>
      <c r="U337" s="194"/>
      <c r="V337" s="219"/>
      <c r="W337" s="194"/>
      <c r="X337" s="194"/>
      <c r="Y337" s="194"/>
      <c r="Z337" s="195"/>
    </row>
    <row r="338" spans="1:26" ht="11.2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219"/>
      <c r="Q338" s="194"/>
      <c r="R338" s="194"/>
      <c r="S338" s="194"/>
      <c r="T338" s="194"/>
      <c r="U338" s="194"/>
      <c r="V338" s="219"/>
      <c r="W338" s="194"/>
      <c r="X338" s="194"/>
      <c r="Y338" s="194"/>
      <c r="Z338" s="195"/>
    </row>
    <row r="339" spans="1:26" ht="11.25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219"/>
      <c r="Q339" s="194"/>
      <c r="R339" s="194"/>
      <c r="S339" s="194"/>
      <c r="T339" s="194"/>
      <c r="U339" s="194"/>
      <c r="V339" s="219"/>
      <c r="W339" s="194"/>
      <c r="X339" s="194"/>
      <c r="Y339" s="194"/>
      <c r="Z339" s="195"/>
    </row>
    <row r="340" spans="1:26" ht="11.25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219"/>
      <c r="Q340" s="194"/>
      <c r="R340" s="194"/>
      <c r="S340" s="194"/>
      <c r="T340" s="194"/>
      <c r="U340" s="194"/>
      <c r="V340" s="219"/>
      <c r="W340" s="194"/>
      <c r="X340" s="194"/>
      <c r="Y340" s="194"/>
      <c r="Z340" s="195"/>
    </row>
    <row r="341" spans="1:26" ht="11.25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219"/>
      <c r="Q341" s="194"/>
      <c r="R341" s="194"/>
      <c r="S341" s="194"/>
      <c r="T341" s="194"/>
      <c r="U341" s="194"/>
      <c r="V341" s="219"/>
      <c r="W341" s="194"/>
      <c r="X341" s="194"/>
      <c r="Y341" s="194"/>
      <c r="Z341" s="195"/>
    </row>
    <row r="342" spans="1:26" ht="11.25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219"/>
      <c r="Q342" s="194"/>
      <c r="R342" s="194"/>
      <c r="S342" s="194"/>
      <c r="T342" s="194"/>
      <c r="U342" s="194"/>
      <c r="V342" s="219"/>
      <c r="W342" s="194"/>
      <c r="X342" s="194"/>
      <c r="Y342" s="194"/>
      <c r="Z342" s="195"/>
    </row>
    <row r="343" spans="1:26" ht="11.2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219"/>
      <c r="Q343" s="194"/>
      <c r="R343" s="194"/>
      <c r="S343" s="194"/>
      <c r="T343" s="194"/>
      <c r="U343" s="194"/>
      <c r="V343" s="219"/>
      <c r="W343" s="194"/>
      <c r="X343" s="194"/>
      <c r="Y343" s="194"/>
      <c r="Z343" s="195"/>
    </row>
    <row r="344" spans="1:26" ht="11.25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219"/>
      <c r="Q344" s="194"/>
      <c r="R344" s="194"/>
      <c r="S344" s="194"/>
      <c r="T344" s="194"/>
      <c r="U344" s="194"/>
      <c r="V344" s="219"/>
      <c r="W344" s="194"/>
      <c r="X344" s="194"/>
      <c r="Y344" s="194"/>
      <c r="Z344" s="195"/>
    </row>
    <row r="345" spans="1:26" ht="11.2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219"/>
      <c r="Q345" s="194"/>
      <c r="R345" s="194"/>
      <c r="S345" s="194"/>
      <c r="T345" s="194"/>
      <c r="U345" s="194"/>
      <c r="V345" s="219"/>
      <c r="W345" s="194"/>
      <c r="X345" s="194"/>
      <c r="Y345" s="194"/>
      <c r="Z345" s="195"/>
    </row>
    <row r="346" spans="1:26" ht="11.2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219"/>
      <c r="Q346" s="194"/>
      <c r="R346" s="194"/>
      <c r="S346" s="194"/>
      <c r="T346" s="194"/>
      <c r="U346" s="194"/>
      <c r="V346" s="219"/>
      <c r="W346" s="194"/>
      <c r="X346" s="194"/>
      <c r="Y346" s="194"/>
      <c r="Z346" s="195"/>
    </row>
    <row r="347" spans="1:26" ht="11.2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219"/>
      <c r="Q347" s="194"/>
      <c r="R347" s="194"/>
      <c r="S347" s="194"/>
      <c r="T347" s="194"/>
      <c r="U347" s="194"/>
      <c r="V347" s="219"/>
      <c r="W347" s="194"/>
      <c r="X347" s="194"/>
      <c r="Y347" s="194"/>
      <c r="Z347" s="195"/>
    </row>
    <row r="348" spans="1:26" ht="11.2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219"/>
      <c r="Q348" s="194"/>
      <c r="R348" s="194"/>
      <c r="S348" s="194"/>
      <c r="T348" s="194"/>
      <c r="U348" s="194"/>
      <c r="V348" s="219"/>
      <c r="W348" s="194"/>
      <c r="X348" s="194"/>
      <c r="Y348" s="194"/>
      <c r="Z348" s="195"/>
    </row>
    <row r="349" spans="1:26" ht="11.2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219"/>
      <c r="Q349" s="194"/>
      <c r="R349" s="194"/>
      <c r="S349" s="194"/>
      <c r="T349" s="194"/>
      <c r="U349" s="194"/>
      <c r="V349" s="219"/>
      <c r="W349" s="194"/>
      <c r="X349" s="194"/>
      <c r="Y349" s="194"/>
      <c r="Z349" s="195"/>
    </row>
    <row r="350" spans="1:26" ht="11.2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219"/>
      <c r="Q350" s="194"/>
      <c r="R350" s="194"/>
      <c r="S350" s="194"/>
      <c r="T350" s="194"/>
      <c r="U350" s="194"/>
      <c r="V350" s="219"/>
      <c r="W350" s="194"/>
      <c r="X350" s="194"/>
      <c r="Y350" s="194"/>
      <c r="Z350" s="195"/>
    </row>
    <row r="351" spans="1:26" ht="11.2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219"/>
      <c r="Q351" s="194"/>
      <c r="R351" s="194"/>
      <c r="S351" s="194"/>
      <c r="T351" s="194"/>
      <c r="U351" s="194"/>
      <c r="V351" s="219"/>
      <c r="W351" s="194"/>
      <c r="X351" s="194"/>
      <c r="Y351" s="194"/>
      <c r="Z351" s="195"/>
    </row>
    <row r="352" spans="1:26" ht="11.2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219"/>
      <c r="Q352" s="194"/>
      <c r="R352" s="194"/>
      <c r="S352" s="194"/>
      <c r="T352" s="194"/>
      <c r="U352" s="194"/>
      <c r="V352" s="219"/>
      <c r="W352" s="194"/>
      <c r="X352" s="194"/>
      <c r="Y352" s="194"/>
      <c r="Z352" s="195"/>
    </row>
    <row r="353" spans="1:26" ht="11.2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219"/>
      <c r="Q353" s="194"/>
      <c r="R353" s="194"/>
      <c r="S353" s="194"/>
      <c r="T353" s="194"/>
      <c r="U353" s="194"/>
      <c r="V353" s="219"/>
      <c r="W353" s="194"/>
      <c r="X353" s="194"/>
      <c r="Y353" s="194"/>
      <c r="Z353" s="195"/>
    </row>
    <row r="354" spans="1:26" ht="11.2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219"/>
      <c r="Q354" s="194"/>
      <c r="R354" s="194"/>
      <c r="S354" s="194"/>
      <c r="T354" s="194"/>
      <c r="U354" s="194"/>
      <c r="V354" s="219"/>
      <c r="W354" s="194"/>
      <c r="X354" s="194"/>
      <c r="Y354" s="194"/>
      <c r="Z354" s="195"/>
    </row>
    <row r="355" spans="1:26" ht="11.2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219"/>
      <c r="Q355" s="194"/>
      <c r="R355" s="194"/>
      <c r="S355" s="194"/>
      <c r="T355" s="194"/>
      <c r="U355" s="194"/>
      <c r="V355" s="219"/>
      <c r="W355" s="194"/>
      <c r="X355" s="194"/>
      <c r="Y355" s="194"/>
      <c r="Z355" s="195"/>
    </row>
    <row r="356" spans="1:26" ht="11.2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219"/>
      <c r="Q356" s="194"/>
      <c r="R356" s="194"/>
      <c r="S356" s="194"/>
      <c r="T356" s="194"/>
      <c r="U356" s="194"/>
      <c r="V356" s="219"/>
      <c r="W356" s="194"/>
      <c r="X356" s="194"/>
      <c r="Y356" s="194"/>
      <c r="Z356" s="195"/>
    </row>
    <row r="357" spans="1:26" ht="11.2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219"/>
      <c r="Q357" s="194"/>
      <c r="R357" s="194"/>
      <c r="S357" s="194"/>
      <c r="T357" s="194"/>
      <c r="U357" s="194"/>
      <c r="V357" s="219"/>
      <c r="W357" s="194"/>
      <c r="X357" s="194"/>
      <c r="Y357" s="194"/>
      <c r="Z357" s="195"/>
    </row>
    <row r="358" spans="1:26" ht="11.2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219"/>
      <c r="Q358" s="194"/>
      <c r="R358" s="194"/>
      <c r="S358" s="194"/>
      <c r="T358" s="194"/>
      <c r="U358" s="194"/>
      <c r="V358" s="219"/>
      <c r="W358" s="194"/>
      <c r="X358" s="194"/>
      <c r="Y358" s="194"/>
      <c r="Z358" s="195"/>
    </row>
    <row r="359" spans="1:26" ht="11.2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219"/>
      <c r="Q359" s="194"/>
      <c r="R359" s="194"/>
      <c r="S359" s="194"/>
      <c r="T359" s="194"/>
      <c r="U359" s="194"/>
      <c r="V359" s="219"/>
      <c r="W359" s="194"/>
      <c r="X359" s="194"/>
      <c r="Y359" s="194"/>
      <c r="Z359" s="195"/>
    </row>
    <row r="360" spans="1:26" ht="11.2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219"/>
      <c r="Q360" s="194"/>
      <c r="R360" s="194"/>
      <c r="S360" s="194"/>
      <c r="T360" s="194"/>
      <c r="U360" s="194"/>
      <c r="V360" s="219"/>
      <c r="W360" s="194"/>
      <c r="X360" s="194"/>
      <c r="Y360" s="194"/>
      <c r="Z360" s="195"/>
    </row>
    <row r="361" spans="1:26" ht="11.2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219"/>
      <c r="Q361" s="194"/>
      <c r="R361" s="194"/>
      <c r="S361" s="194"/>
      <c r="T361" s="194"/>
      <c r="U361" s="194"/>
      <c r="V361" s="219"/>
      <c r="W361" s="194"/>
      <c r="X361" s="194"/>
      <c r="Y361" s="194"/>
      <c r="Z361" s="195"/>
    </row>
    <row r="362" spans="1:26" ht="11.2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219"/>
      <c r="Q362" s="194"/>
      <c r="R362" s="194"/>
      <c r="S362" s="194"/>
      <c r="T362" s="194"/>
      <c r="U362" s="194"/>
      <c r="V362" s="219"/>
      <c r="W362" s="194"/>
      <c r="X362" s="194"/>
      <c r="Y362" s="194"/>
      <c r="Z362" s="195"/>
    </row>
    <row r="363" spans="1:26" ht="11.2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219"/>
      <c r="Q363" s="194"/>
      <c r="R363" s="194"/>
      <c r="S363" s="194"/>
      <c r="T363" s="194"/>
      <c r="U363" s="194"/>
      <c r="V363" s="219"/>
      <c r="W363" s="194"/>
      <c r="X363" s="194"/>
      <c r="Y363" s="194"/>
      <c r="Z363" s="195"/>
    </row>
    <row r="364" spans="1:26" ht="11.2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219"/>
      <c r="Q364" s="194"/>
      <c r="R364" s="194"/>
      <c r="S364" s="194"/>
      <c r="T364" s="194"/>
      <c r="U364" s="194"/>
      <c r="V364" s="219"/>
      <c r="W364" s="194"/>
      <c r="X364" s="194"/>
      <c r="Y364" s="194"/>
      <c r="Z364" s="195"/>
    </row>
    <row r="365" spans="1:26" ht="11.2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219"/>
      <c r="Q365" s="194"/>
      <c r="R365" s="194"/>
      <c r="S365" s="194"/>
      <c r="T365" s="194"/>
      <c r="U365" s="194"/>
      <c r="V365" s="219"/>
      <c r="W365" s="194"/>
      <c r="X365" s="194"/>
      <c r="Y365" s="194"/>
      <c r="Z365" s="195"/>
    </row>
    <row r="366" spans="1:26" ht="11.2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219"/>
      <c r="Q366" s="194"/>
      <c r="R366" s="194"/>
      <c r="S366" s="194"/>
      <c r="T366" s="194"/>
      <c r="U366" s="194"/>
      <c r="V366" s="219"/>
      <c r="W366" s="194"/>
      <c r="X366" s="194"/>
      <c r="Y366" s="194"/>
      <c r="Z366" s="195"/>
    </row>
    <row r="367" spans="1:26" ht="11.2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219"/>
      <c r="Q367" s="194"/>
      <c r="R367" s="194"/>
      <c r="S367" s="194"/>
      <c r="T367" s="194"/>
      <c r="U367" s="194"/>
      <c r="V367" s="219"/>
      <c r="W367" s="194"/>
      <c r="X367" s="194"/>
      <c r="Y367" s="194"/>
      <c r="Z367" s="195"/>
    </row>
    <row r="368" spans="1:26" ht="11.2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219"/>
      <c r="Q368" s="194"/>
      <c r="R368" s="194"/>
      <c r="S368" s="194"/>
      <c r="T368" s="194"/>
      <c r="U368" s="194"/>
      <c r="V368" s="219"/>
      <c r="W368" s="194"/>
      <c r="X368" s="194"/>
      <c r="Y368" s="194"/>
      <c r="Z368" s="195"/>
    </row>
    <row r="369" spans="1:26" ht="11.2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219"/>
      <c r="Q369" s="194"/>
      <c r="R369" s="194"/>
      <c r="S369" s="194"/>
      <c r="T369" s="194"/>
      <c r="U369" s="194"/>
      <c r="V369" s="219"/>
      <c r="W369" s="194"/>
      <c r="X369" s="194"/>
      <c r="Y369" s="194"/>
      <c r="Z369" s="195"/>
    </row>
    <row r="370" spans="1:26" ht="11.25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219"/>
      <c r="Q370" s="194"/>
      <c r="R370" s="194"/>
      <c r="S370" s="194"/>
      <c r="T370" s="194"/>
      <c r="U370" s="194"/>
      <c r="V370" s="219"/>
      <c r="W370" s="194"/>
      <c r="X370" s="194"/>
      <c r="Y370" s="194"/>
      <c r="Z370" s="195"/>
    </row>
    <row r="371" spans="1:26" ht="11.25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219"/>
      <c r="Q371" s="194"/>
      <c r="R371" s="194"/>
      <c r="S371" s="194"/>
      <c r="T371" s="194"/>
      <c r="U371" s="194"/>
      <c r="V371" s="219"/>
      <c r="W371" s="194"/>
      <c r="X371" s="194"/>
      <c r="Y371" s="194"/>
      <c r="Z371" s="195"/>
    </row>
    <row r="372" spans="1:26" ht="11.25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219"/>
      <c r="Q372" s="194"/>
      <c r="R372" s="194"/>
      <c r="S372" s="194"/>
      <c r="T372" s="194"/>
      <c r="U372" s="194"/>
      <c r="V372" s="219"/>
      <c r="W372" s="194"/>
      <c r="X372" s="194"/>
      <c r="Y372" s="194"/>
      <c r="Z372" s="195"/>
    </row>
    <row r="373" spans="1:26" ht="11.25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219"/>
      <c r="Q373" s="194"/>
      <c r="R373" s="194"/>
      <c r="S373" s="194"/>
      <c r="T373" s="194"/>
      <c r="U373" s="194"/>
      <c r="V373" s="219"/>
      <c r="W373" s="194"/>
      <c r="X373" s="194"/>
      <c r="Y373" s="194"/>
      <c r="Z373" s="195"/>
    </row>
    <row r="374" spans="1:26" ht="11.25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219"/>
      <c r="Q374" s="194"/>
      <c r="R374" s="194"/>
      <c r="S374" s="194"/>
      <c r="T374" s="194"/>
      <c r="U374" s="194"/>
      <c r="V374" s="219"/>
      <c r="W374" s="194"/>
      <c r="X374" s="194"/>
      <c r="Y374" s="194"/>
      <c r="Z374" s="195"/>
    </row>
    <row r="375" spans="1:26" ht="11.25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219"/>
      <c r="Q375" s="194"/>
      <c r="R375" s="194"/>
      <c r="S375" s="194"/>
      <c r="T375" s="194"/>
      <c r="U375" s="194"/>
      <c r="V375" s="219"/>
      <c r="W375" s="194"/>
      <c r="X375" s="194"/>
      <c r="Y375" s="194"/>
      <c r="Z375" s="195"/>
    </row>
    <row r="376" spans="1:26" ht="11.25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219"/>
      <c r="Q376" s="194"/>
      <c r="R376" s="194"/>
      <c r="S376" s="194"/>
      <c r="T376" s="194"/>
      <c r="U376" s="194"/>
      <c r="V376" s="219"/>
      <c r="W376" s="194"/>
      <c r="X376" s="194"/>
      <c r="Y376" s="194"/>
      <c r="Z376" s="195"/>
    </row>
    <row r="377" spans="1:26" ht="11.25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219"/>
      <c r="Q377" s="194"/>
      <c r="R377" s="194"/>
      <c r="S377" s="194"/>
      <c r="T377" s="194"/>
      <c r="U377" s="194"/>
      <c r="V377" s="219"/>
      <c r="W377" s="194"/>
      <c r="X377" s="194"/>
      <c r="Y377" s="194"/>
      <c r="Z377" s="195"/>
    </row>
    <row r="378" spans="1:26" ht="11.25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219"/>
      <c r="Q378" s="194"/>
      <c r="R378" s="194"/>
      <c r="S378" s="194"/>
      <c r="T378" s="194"/>
      <c r="U378" s="194"/>
      <c r="V378" s="219"/>
      <c r="W378" s="194"/>
      <c r="X378" s="194"/>
      <c r="Y378" s="194"/>
      <c r="Z378" s="195"/>
    </row>
    <row r="379" spans="1:26" ht="11.25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219"/>
      <c r="Q379" s="194"/>
      <c r="R379" s="194"/>
      <c r="S379" s="194"/>
      <c r="T379" s="194"/>
      <c r="U379" s="194"/>
      <c r="V379" s="219"/>
      <c r="W379" s="194"/>
      <c r="X379" s="194"/>
      <c r="Y379" s="194"/>
      <c r="Z379" s="195"/>
    </row>
    <row r="380" spans="1:26" ht="11.25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219"/>
      <c r="Q380" s="194"/>
      <c r="R380" s="194"/>
      <c r="S380" s="194"/>
      <c r="T380" s="194"/>
      <c r="U380" s="194"/>
      <c r="V380" s="219"/>
      <c r="W380" s="194"/>
      <c r="X380" s="194"/>
      <c r="Y380" s="194"/>
      <c r="Z380" s="195"/>
    </row>
    <row r="381" spans="1:26" ht="11.25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219"/>
      <c r="Q381" s="194"/>
      <c r="R381" s="194"/>
      <c r="S381" s="194"/>
      <c r="T381" s="194"/>
      <c r="U381" s="194"/>
      <c r="V381" s="219"/>
      <c r="W381" s="194"/>
      <c r="X381" s="194"/>
      <c r="Y381" s="194"/>
      <c r="Z381" s="195"/>
    </row>
    <row r="382" spans="1:26" ht="11.25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219"/>
      <c r="Q382" s="194"/>
      <c r="R382" s="194"/>
      <c r="S382" s="194"/>
      <c r="T382" s="194"/>
      <c r="U382" s="194"/>
      <c r="V382" s="219"/>
      <c r="W382" s="194"/>
      <c r="X382" s="194"/>
      <c r="Y382" s="194"/>
      <c r="Z382" s="195"/>
    </row>
    <row r="383" spans="1:26" ht="11.25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219"/>
      <c r="Q383" s="194"/>
      <c r="R383" s="194"/>
      <c r="S383" s="194"/>
      <c r="T383" s="194"/>
      <c r="U383" s="194"/>
      <c r="V383" s="219"/>
      <c r="W383" s="194"/>
      <c r="X383" s="194"/>
      <c r="Y383" s="194"/>
      <c r="Z383" s="195"/>
    </row>
    <row r="384" spans="1:26" ht="11.25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219"/>
      <c r="Q384" s="194"/>
      <c r="R384" s="194"/>
      <c r="S384" s="194"/>
      <c r="T384" s="194"/>
      <c r="U384" s="194"/>
      <c r="V384" s="219"/>
      <c r="W384" s="194"/>
      <c r="X384" s="194"/>
      <c r="Y384" s="194"/>
      <c r="Z384" s="195"/>
    </row>
    <row r="385" spans="1:26" ht="11.25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219"/>
      <c r="Q385" s="194"/>
      <c r="R385" s="194"/>
      <c r="S385" s="194"/>
      <c r="T385" s="194"/>
      <c r="U385" s="194"/>
      <c r="V385" s="219"/>
      <c r="W385" s="194"/>
      <c r="X385" s="194"/>
      <c r="Y385" s="194"/>
      <c r="Z385" s="195"/>
    </row>
    <row r="386" spans="1:26" ht="11.25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219"/>
      <c r="Q386" s="194"/>
      <c r="R386" s="194"/>
      <c r="S386" s="194"/>
      <c r="T386" s="194"/>
      <c r="U386" s="194"/>
      <c r="V386" s="219"/>
      <c r="W386" s="194"/>
      <c r="X386" s="194"/>
      <c r="Y386" s="194"/>
      <c r="Z386" s="195"/>
    </row>
    <row r="387" spans="1:26" ht="11.25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219"/>
      <c r="Q387" s="194"/>
      <c r="R387" s="194"/>
      <c r="S387" s="194"/>
      <c r="T387" s="194"/>
      <c r="U387" s="194"/>
      <c r="V387" s="219"/>
      <c r="W387" s="194"/>
      <c r="X387" s="194"/>
      <c r="Y387" s="194"/>
      <c r="Z387" s="195"/>
    </row>
    <row r="388" spans="1:26" ht="11.25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219"/>
      <c r="Q388" s="194"/>
      <c r="R388" s="194"/>
      <c r="S388" s="194"/>
      <c r="T388" s="194"/>
      <c r="U388" s="194"/>
      <c r="V388" s="219"/>
      <c r="W388" s="194"/>
      <c r="X388" s="194"/>
      <c r="Y388" s="194"/>
      <c r="Z388" s="195"/>
    </row>
    <row r="389" spans="1:26" ht="11.25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219"/>
      <c r="Q389" s="194"/>
      <c r="R389" s="194"/>
      <c r="S389" s="194"/>
      <c r="T389" s="194"/>
      <c r="U389" s="194"/>
      <c r="V389" s="219"/>
      <c r="W389" s="194"/>
      <c r="X389" s="194"/>
      <c r="Y389" s="194"/>
      <c r="Z389" s="195"/>
    </row>
    <row r="390" spans="1:26" ht="11.25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219"/>
      <c r="Q390" s="194"/>
      <c r="R390" s="194"/>
      <c r="S390" s="194"/>
      <c r="T390" s="194"/>
      <c r="U390" s="194"/>
      <c r="V390" s="219"/>
      <c r="W390" s="194"/>
      <c r="X390" s="194"/>
      <c r="Y390" s="194"/>
      <c r="Z390" s="195"/>
    </row>
    <row r="391" spans="1:26" ht="11.2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219"/>
      <c r="Q391" s="194"/>
      <c r="R391" s="194"/>
      <c r="S391" s="194"/>
      <c r="T391" s="194"/>
      <c r="U391" s="194"/>
      <c r="V391" s="219"/>
      <c r="W391" s="194"/>
      <c r="X391" s="194"/>
      <c r="Y391" s="194"/>
      <c r="Z391" s="195"/>
    </row>
    <row r="392" spans="1:26" ht="11.25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219"/>
      <c r="Q392" s="194"/>
      <c r="R392" s="194"/>
      <c r="S392" s="194"/>
      <c r="T392" s="194"/>
      <c r="U392" s="194"/>
      <c r="V392" s="219"/>
      <c r="W392" s="194"/>
      <c r="X392" s="194"/>
      <c r="Y392" s="194"/>
      <c r="Z392" s="195"/>
    </row>
    <row r="393" spans="1:26" ht="11.2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219"/>
      <c r="Q393" s="194"/>
      <c r="R393" s="194"/>
      <c r="S393" s="194"/>
      <c r="T393" s="194"/>
      <c r="U393" s="194"/>
      <c r="V393" s="219"/>
      <c r="W393" s="194"/>
      <c r="X393" s="194"/>
      <c r="Y393" s="194"/>
      <c r="Z393" s="195"/>
    </row>
    <row r="394" spans="1:26" ht="11.25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219"/>
      <c r="Q394" s="194"/>
      <c r="R394" s="194"/>
      <c r="S394" s="194"/>
      <c r="T394" s="194"/>
      <c r="U394" s="194"/>
      <c r="V394" s="219"/>
      <c r="W394" s="194"/>
      <c r="X394" s="194"/>
      <c r="Y394" s="194"/>
      <c r="Z394" s="195"/>
    </row>
    <row r="395" spans="1:26" ht="11.2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219"/>
      <c r="Q395" s="194"/>
      <c r="R395" s="194"/>
      <c r="S395" s="194"/>
      <c r="T395" s="194"/>
      <c r="U395" s="194"/>
      <c r="V395" s="219"/>
      <c r="W395" s="194"/>
      <c r="X395" s="194"/>
      <c r="Y395" s="194"/>
      <c r="Z395" s="195"/>
    </row>
    <row r="396" spans="1:26" ht="11.25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219"/>
      <c r="Q396" s="194"/>
      <c r="R396" s="194"/>
      <c r="S396" s="194"/>
      <c r="T396" s="194"/>
      <c r="U396" s="194"/>
      <c r="V396" s="219"/>
      <c r="W396" s="194"/>
      <c r="X396" s="194"/>
      <c r="Y396" s="194"/>
      <c r="Z396" s="195"/>
    </row>
    <row r="397" spans="1:26" ht="11.25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219"/>
      <c r="Q397" s="194"/>
      <c r="R397" s="194"/>
      <c r="S397" s="194"/>
      <c r="T397" s="194"/>
      <c r="U397" s="194"/>
      <c r="V397" s="219"/>
      <c r="W397" s="194"/>
      <c r="X397" s="194"/>
      <c r="Y397" s="194"/>
      <c r="Z397" s="195"/>
    </row>
    <row r="398" spans="1:26" ht="11.25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219"/>
      <c r="Q398" s="194"/>
      <c r="R398" s="194"/>
      <c r="S398" s="194"/>
      <c r="T398" s="194"/>
      <c r="U398" s="194"/>
      <c r="V398" s="219"/>
      <c r="W398" s="194"/>
      <c r="X398" s="194"/>
      <c r="Y398" s="194"/>
      <c r="Z398" s="195"/>
    </row>
    <row r="399" spans="1:26" ht="11.25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219"/>
      <c r="Q399" s="194"/>
      <c r="R399" s="194"/>
      <c r="S399" s="194"/>
      <c r="T399" s="194"/>
      <c r="U399" s="194"/>
      <c r="V399" s="219"/>
      <c r="W399" s="194"/>
      <c r="X399" s="194"/>
      <c r="Y399" s="194"/>
      <c r="Z399" s="195"/>
    </row>
    <row r="400" spans="1:26" ht="11.25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219"/>
      <c r="Q400" s="194"/>
      <c r="R400" s="194"/>
      <c r="S400" s="194"/>
      <c r="T400" s="194"/>
      <c r="U400" s="194"/>
      <c r="V400" s="219"/>
      <c r="W400" s="194"/>
      <c r="X400" s="194"/>
      <c r="Y400" s="194"/>
      <c r="Z400" s="195"/>
    </row>
    <row r="401" spans="1:26" ht="11.25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219"/>
      <c r="Q401" s="194"/>
      <c r="R401" s="194"/>
      <c r="S401" s="194"/>
      <c r="T401" s="194"/>
      <c r="U401" s="194"/>
      <c r="V401" s="219"/>
      <c r="W401" s="194"/>
      <c r="X401" s="194"/>
      <c r="Y401" s="194"/>
      <c r="Z401" s="195"/>
    </row>
    <row r="402" spans="1:26" ht="11.25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219"/>
      <c r="Q402" s="194"/>
      <c r="R402" s="194"/>
      <c r="S402" s="194"/>
      <c r="T402" s="194"/>
      <c r="U402" s="194"/>
      <c r="V402" s="219"/>
      <c r="W402" s="194"/>
      <c r="X402" s="194"/>
      <c r="Y402" s="194"/>
      <c r="Z402" s="195"/>
    </row>
    <row r="403" spans="1:26" ht="11.25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219"/>
      <c r="Q403" s="194"/>
      <c r="R403" s="194"/>
      <c r="S403" s="194"/>
      <c r="T403" s="194"/>
      <c r="U403" s="194"/>
      <c r="V403" s="219"/>
      <c r="W403" s="194"/>
      <c r="X403" s="194"/>
      <c r="Y403" s="194"/>
      <c r="Z403" s="195"/>
    </row>
    <row r="404" spans="1:26" ht="11.25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219"/>
      <c r="Q404" s="194"/>
      <c r="R404" s="194"/>
      <c r="S404" s="194"/>
      <c r="T404" s="194"/>
      <c r="U404" s="194"/>
      <c r="V404" s="219"/>
      <c r="W404" s="194"/>
      <c r="X404" s="194"/>
      <c r="Y404" s="194"/>
      <c r="Z404" s="195"/>
    </row>
    <row r="405" spans="1:26" ht="11.25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219"/>
      <c r="Q405" s="194"/>
      <c r="R405" s="194"/>
      <c r="S405" s="194"/>
      <c r="T405" s="194"/>
      <c r="U405" s="194"/>
      <c r="V405" s="219"/>
      <c r="W405" s="194"/>
      <c r="X405" s="194"/>
      <c r="Y405" s="194"/>
      <c r="Z405" s="195"/>
    </row>
    <row r="406" spans="1:26" ht="11.25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219"/>
      <c r="Q406" s="194"/>
      <c r="R406" s="194"/>
      <c r="S406" s="194"/>
      <c r="T406" s="194"/>
      <c r="U406" s="194"/>
      <c r="V406" s="219"/>
      <c r="W406" s="194"/>
      <c r="X406" s="194"/>
      <c r="Y406" s="194"/>
      <c r="Z406" s="195"/>
    </row>
    <row r="407" spans="1:26" ht="11.2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219"/>
      <c r="Q407" s="194"/>
      <c r="R407" s="194"/>
      <c r="S407" s="194"/>
      <c r="T407" s="194"/>
      <c r="U407" s="194"/>
      <c r="V407" s="219"/>
      <c r="W407" s="194"/>
      <c r="X407" s="194"/>
      <c r="Y407" s="194"/>
      <c r="Z407" s="195"/>
    </row>
    <row r="408" spans="1:26" ht="11.25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219"/>
      <c r="Q408" s="194"/>
      <c r="R408" s="194"/>
      <c r="S408" s="194"/>
      <c r="T408" s="194"/>
      <c r="U408" s="194"/>
      <c r="V408" s="219"/>
      <c r="W408" s="194"/>
      <c r="X408" s="194"/>
      <c r="Y408" s="194"/>
      <c r="Z408" s="195"/>
    </row>
    <row r="409" spans="1:26" ht="11.2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219"/>
      <c r="Q409" s="194"/>
      <c r="R409" s="194"/>
      <c r="S409" s="194"/>
      <c r="T409" s="194"/>
      <c r="U409" s="194"/>
      <c r="V409" s="219"/>
      <c r="W409" s="194"/>
      <c r="X409" s="194"/>
      <c r="Y409" s="194"/>
      <c r="Z409" s="195"/>
    </row>
    <row r="410" spans="1:26" ht="11.25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219"/>
      <c r="Q410" s="194"/>
      <c r="R410" s="194"/>
      <c r="S410" s="194"/>
      <c r="T410" s="194"/>
      <c r="U410" s="194"/>
      <c r="V410" s="219"/>
      <c r="W410" s="194"/>
      <c r="X410" s="194"/>
      <c r="Y410" s="194"/>
      <c r="Z410" s="195"/>
    </row>
    <row r="411" spans="1:26" ht="11.25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219"/>
      <c r="Q411" s="194"/>
      <c r="R411" s="194"/>
      <c r="S411" s="194"/>
      <c r="T411" s="194"/>
      <c r="U411" s="194"/>
      <c r="V411" s="219"/>
      <c r="W411" s="194"/>
      <c r="X411" s="194"/>
      <c r="Y411" s="194"/>
      <c r="Z411" s="195"/>
    </row>
    <row r="412" spans="1:26" ht="11.25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219"/>
      <c r="Q412" s="194"/>
      <c r="R412" s="194"/>
      <c r="S412" s="194"/>
      <c r="T412" s="194"/>
      <c r="U412" s="194"/>
      <c r="V412" s="219"/>
      <c r="W412" s="194"/>
      <c r="X412" s="194"/>
      <c r="Y412" s="194"/>
      <c r="Z412" s="195"/>
    </row>
    <row r="413" spans="1:26" ht="11.25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219"/>
      <c r="Q413" s="194"/>
      <c r="R413" s="194"/>
      <c r="S413" s="194"/>
      <c r="T413" s="194"/>
      <c r="U413" s="194"/>
      <c r="V413" s="219"/>
      <c r="W413" s="194"/>
      <c r="X413" s="194"/>
      <c r="Y413" s="194"/>
      <c r="Z413" s="195"/>
    </row>
    <row r="414" spans="1:26" ht="11.25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219"/>
      <c r="Q414" s="194"/>
      <c r="R414" s="194"/>
      <c r="S414" s="194"/>
      <c r="T414" s="194"/>
      <c r="U414" s="194"/>
      <c r="V414" s="219"/>
      <c r="W414" s="194"/>
      <c r="X414" s="194"/>
      <c r="Y414" s="194"/>
      <c r="Z414" s="195"/>
    </row>
    <row r="415" spans="1:26" ht="11.25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219"/>
      <c r="Q415" s="194"/>
      <c r="R415" s="194"/>
      <c r="S415" s="194"/>
      <c r="T415" s="194"/>
      <c r="U415" s="194"/>
      <c r="V415" s="219"/>
      <c r="W415" s="194"/>
      <c r="X415" s="194"/>
      <c r="Y415" s="194"/>
      <c r="Z415" s="195"/>
    </row>
    <row r="416" spans="1:26" ht="11.25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219"/>
      <c r="Q416" s="194"/>
      <c r="R416" s="194"/>
      <c r="S416" s="194"/>
      <c r="T416" s="194"/>
      <c r="U416" s="194"/>
      <c r="V416" s="219"/>
      <c r="W416" s="194"/>
      <c r="X416" s="194"/>
      <c r="Y416" s="194"/>
      <c r="Z416" s="195"/>
    </row>
    <row r="417" spans="1:26" ht="11.25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219"/>
      <c r="Q417" s="194"/>
      <c r="R417" s="194"/>
      <c r="S417" s="194"/>
      <c r="T417" s="194"/>
      <c r="U417" s="194"/>
      <c r="V417" s="219"/>
      <c r="W417" s="194"/>
      <c r="X417" s="194"/>
      <c r="Y417" s="194"/>
      <c r="Z417" s="195"/>
    </row>
    <row r="418" spans="1:26" ht="11.25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219"/>
      <c r="Q418" s="194"/>
      <c r="R418" s="194"/>
      <c r="S418" s="194"/>
      <c r="T418" s="194"/>
      <c r="U418" s="194"/>
      <c r="V418" s="219"/>
      <c r="W418" s="194"/>
      <c r="X418" s="194"/>
      <c r="Y418" s="194"/>
      <c r="Z418" s="195"/>
    </row>
    <row r="419" spans="1:26" ht="11.25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219"/>
      <c r="Q419" s="194"/>
      <c r="R419" s="194"/>
      <c r="S419" s="194"/>
      <c r="T419" s="194"/>
      <c r="U419" s="194"/>
      <c r="V419" s="219"/>
      <c r="W419" s="194"/>
      <c r="X419" s="194"/>
      <c r="Y419" s="194"/>
      <c r="Z419" s="195"/>
    </row>
    <row r="420" spans="1:26" ht="11.25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219"/>
      <c r="Q420" s="194"/>
      <c r="R420" s="194"/>
      <c r="S420" s="194"/>
      <c r="T420" s="194"/>
      <c r="U420" s="194"/>
      <c r="V420" s="219"/>
      <c r="W420" s="194"/>
      <c r="X420" s="194"/>
      <c r="Y420" s="194"/>
      <c r="Z420" s="195"/>
    </row>
    <row r="421" spans="1:26" ht="11.25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219"/>
      <c r="Q421" s="194"/>
      <c r="R421" s="194"/>
      <c r="S421" s="194"/>
      <c r="T421" s="194"/>
      <c r="U421" s="194"/>
      <c r="V421" s="219"/>
      <c r="W421" s="194"/>
      <c r="X421" s="194"/>
      <c r="Y421" s="194"/>
      <c r="Z421" s="195"/>
    </row>
    <row r="422" spans="1:26" ht="11.25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219"/>
      <c r="Q422" s="194"/>
      <c r="R422" s="194"/>
      <c r="S422" s="194"/>
      <c r="T422" s="194"/>
      <c r="U422" s="194"/>
      <c r="V422" s="219"/>
      <c r="W422" s="194"/>
      <c r="X422" s="194"/>
      <c r="Y422" s="194"/>
      <c r="Z422" s="195"/>
    </row>
    <row r="423" spans="1:26" ht="11.25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219"/>
      <c r="Q423" s="194"/>
      <c r="R423" s="194"/>
      <c r="S423" s="194"/>
      <c r="T423" s="194"/>
      <c r="U423" s="194"/>
      <c r="V423" s="219"/>
      <c r="W423" s="194"/>
      <c r="X423" s="194"/>
      <c r="Y423" s="194"/>
      <c r="Z423" s="195"/>
    </row>
    <row r="424" spans="1:26" ht="11.25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219"/>
      <c r="Q424" s="194"/>
      <c r="R424" s="194"/>
      <c r="S424" s="194"/>
      <c r="T424" s="194"/>
      <c r="U424" s="194"/>
      <c r="V424" s="219"/>
      <c r="W424" s="194"/>
      <c r="X424" s="194"/>
      <c r="Y424" s="194"/>
      <c r="Z424" s="195"/>
    </row>
    <row r="425" spans="1:26" ht="11.25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219"/>
      <c r="Q425" s="194"/>
      <c r="R425" s="194"/>
      <c r="S425" s="194"/>
      <c r="T425" s="194"/>
      <c r="U425" s="194"/>
      <c r="V425" s="219"/>
      <c r="W425" s="194"/>
      <c r="X425" s="194"/>
      <c r="Y425" s="194"/>
      <c r="Z425" s="195"/>
    </row>
    <row r="426" spans="1:26" ht="11.25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219"/>
      <c r="Q426" s="194"/>
      <c r="R426" s="194"/>
      <c r="S426" s="194"/>
      <c r="T426" s="194"/>
      <c r="U426" s="194"/>
      <c r="V426" s="219"/>
      <c r="W426" s="194"/>
      <c r="X426" s="194"/>
      <c r="Y426" s="194"/>
      <c r="Z426" s="195"/>
    </row>
    <row r="427" spans="1:26" ht="11.25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219"/>
      <c r="Q427" s="194"/>
      <c r="R427" s="194"/>
      <c r="S427" s="194"/>
      <c r="T427" s="194"/>
      <c r="U427" s="194"/>
      <c r="V427" s="219"/>
      <c r="W427" s="194"/>
      <c r="X427" s="194"/>
      <c r="Y427" s="194"/>
      <c r="Z427" s="195"/>
    </row>
    <row r="428" spans="1:26" ht="11.25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219"/>
      <c r="Q428" s="194"/>
      <c r="R428" s="194"/>
      <c r="S428" s="194"/>
      <c r="T428" s="194"/>
      <c r="U428" s="194"/>
      <c r="V428" s="219"/>
      <c r="W428" s="194"/>
      <c r="X428" s="194"/>
      <c r="Y428" s="194"/>
      <c r="Z428" s="195"/>
    </row>
    <row r="429" spans="1:26" ht="11.25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219"/>
      <c r="Q429" s="194"/>
      <c r="R429" s="194"/>
      <c r="S429" s="194"/>
      <c r="T429" s="194"/>
      <c r="U429" s="194"/>
      <c r="V429" s="219"/>
      <c r="W429" s="194"/>
      <c r="X429" s="194"/>
      <c r="Y429" s="194"/>
      <c r="Z429" s="195"/>
    </row>
    <row r="430" spans="1:26" ht="11.25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219"/>
      <c r="Q430" s="194"/>
      <c r="R430" s="194"/>
      <c r="S430" s="194"/>
      <c r="T430" s="194"/>
      <c r="U430" s="194"/>
      <c r="V430" s="219"/>
      <c r="W430" s="194"/>
      <c r="X430" s="194"/>
      <c r="Y430" s="194"/>
      <c r="Z430" s="195"/>
    </row>
    <row r="431" spans="1:26" ht="11.25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219"/>
      <c r="Q431" s="194"/>
      <c r="R431" s="194"/>
      <c r="S431" s="194"/>
      <c r="T431" s="194"/>
      <c r="U431" s="194"/>
      <c r="V431" s="219"/>
      <c r="W431" s="194"/>
      <c r="X431" s="194"/>
      <c r="Y431" s="194"/>
      <c r="Z431" s="195"/>
    </row>
    <row r="432" spans="1:26" ht="11.25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219"/>
      <c r="Q432" s="194"/>
      <c r="R432" s="194"/>
      <c r="S432" s="194"/>
      <c r="T432" s="194"/>
      <c r="U432" s="194"/>
      <c r="V432" s="219"/>
      <c r="W432" s="194"/>
      <c r="X432" s="194"/>
      <c r="Y432" s="194"/>
      <c r="Z432" s="195"/>
    </row>
    <row r="433" spans="1:26" ht="11.25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219"/>
      <c r="Q433" s="194"/>
      <c r="R433" s="194"/>
      <c r="S433" s="194"/>
      <c r="T433" s="194"/>
      <c r="U433" s="194"/>
      <c r="V433" s="219"/>
      <c r="W433" s="194"/>
      <c r="X433" s="194"/>
      <c r="Y433" s="194"/>
      <c r="Z433" s="195"/>
    </row>
    <row r="434" spans="1:26" ht="11.25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219"/>
      <c r="Q434" s="194"/>
      <c r="R434" s="194"/>
      <c r="S434" s="194"/>
      <c r="T434" s="194"/>
      <c r="U434" s="194"/>
      <c r="V434" s="219"/>
      <c r="W434" s="194"/>
      <c r="X434" s="194"/>
      <c r="Y434" s="194"/>
      <c r="Z434" s="195"/>
    </row>
    <row r="435" spans="1:26" ht="11.25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219"/>
      <c r="Q435" s="194"/>
      <c r="R435" s="194"/>
      <c r="S435" s="194"/>
      <c r="T435" s="194"/>
      <c r="U435" s="194"/>
      <c r="V435" s="219"/>
      <c r="W435" s="194"/>
      <c r="X435" s="194"/>
      <c r="Y435" s="194"/>
      <c r="Z435" s="195"/>
    </row>
    <row r="436" spans="1:26" ht="11.25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219"/>
      <c r="Q436" s="194"/>
      <c r="R436" s="194"/>
      <c r="S436" s="194"/>
      <c r="T436" s="194"/>
      <c r="U436" s="194"/>
      <c r="V436" s="219"/>
      <c r="W436" s="194"/>
      <c r="X436" s="194"/>
      <c r="Y436" s="194"/>
      <c r="Z436" s="195"/>
    </row>
    <row r="437" spans="1:26" ht="11.25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219"/>
      <c r="Q437" s="194"/>
      <c r="R437" s="194"/>
      <c r="S437" s="194"/>
      <c r="T437" s="194"/>
      <c r="U437" s="194"/>
      <c r="V437" s="219"/>
      <c r="W437" s="194"/>
      <c r="X437" s="194"/>
      <c r="Y437" s="194"/>
      <c r="Z437" s="195"/>
    </row>
    <row r="438" spans="1:26" ht="11.25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219"/>
      <c r="Q438" s="194"/>
      <c r="R438" s="194"/>
      <c r="S438" s="194"/>
      <c r="T438" s="194"/>
      <c r="U438" s="194"/>
      <c r="V438" s="219"/>
      <c r="W438" s="194"/>
      <c r="X438" s="194"/>
      <c r="Y438" s="194"/>
      <c r="Z438" s="195"/>
    </row>
    <row r="439" spans="1:26" ht="11.25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219"/>
      <c r="Q439" s="194"/>
      <c r="R439" s="194"/>
      <c r="S439" s="194"/>
      <c r="T439" s="194"/>
      <c r="U439" s="194"/>
      <c r="V439" s="219"/>
      <c r="W439" s="194"/>
      <c r="X439" s="194"/>
      <c r="Y439" s="194"/>
      <c r="Z439" s="195"/>
    </row>
    <row r="440" spans="1:26" ht="11.25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219"/>
      <c r="Q440" s="194"/>
      <c r="R440" s="194"/>
      <c r="S440" s="194"/>
      <c r="T440" s="194"/>
      <c r="U440" s="194"/>
      <c r="V440" s="219"/>
      <c r="W440" s="194"/>
      <c r="X440" s="194"/>
      <c r="Y440" s="194"/>
      <c r="Z440" s="195"/>
    </row>
    <row r="441" spans="1:26" ht="11.25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219"/>
      <c r="Q441" s="194"/>
      <c r="R441" s="194"/>
      <c r="S441" s="194"/>
      <c r="T441" s="194"/>
      <c r="U441" s="194"/>
      <c r="V441" s="219"/>
      <c r="W441" s="194"/>
      <c r="X441" s="194"/>
      <c r="Y441" s="194"/>
      <c r="Z441" s="195"/>
    </row>
    <row r="442" spans="1:26" ht="11.25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219"/>
      <c r="Q442" s="194"/>
      <c r="R442" s="194"/>
      <c r="S442" s="194"/>
      <c r="T442" s="194"/>
      <c r="U442" s="194"/>
      <c r="V442" s="219"/>
      <c r="W442" s="194"/>
      <c r="X442" s="194"/>
      <c r="Y442" s="194"/>
      <c r="Z442" s="195"/>
    </row>
    <row r="443" spans="1:26" ht="11.25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219"/>
      <c r="Q443" s="194"/>
      <c r="R443" s="194"/>
      <c r="S443" s="194"/>
      <c r="T443" s="194"/>
      <c r="U443" s="194"/>
      <c r="V443" s="219"/>
      <c r="W443" s="194"/>
      <c r="X443" s="194"/>
      <c r="Y443" s="194"/>
      <c r="Z443" s="195"/>
    </row>
    <row r="444" spans="1:26" ht="11.25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219"/>
      <c r="Q444" s="194"/>
      <c r="R444" s="194"/>
      <c r="S444" s="194"/>
      <c r="T444" s="194"/>
      <c r="U444" s="194"/>
      <c r="V444" s="219"/>
      <c r="W444" s="194"/>
      <c r="X444" s="194"/>
      <c r="Y444" s="194"/>
      <c r="Z444" s="195"/>
    </row>
    <row r="445" spans="1:26" ht="11.25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219"/>
      <c r="Q445" s="194"/>
      <c r="R445" s="194"/>
      <c r="S445" s="194"/>
      <c r="T445" s="194"/>
      <c r="U445" s="194"/>
      <c r="V445" s="219"/>
      <c r="W445" s="194"/>
      <c r="X445" s="194"/>
      <c r="Y445" s="194"/>
      <c r="Z445" s="195"/>
    </row>
    <row r="446" spans="1:26" ht="11.25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219"/>
      <c r="Q446" s="194"/>
      <c r="R446" s="194"/>
      <c r="S446" s="194"/>
      <c r="T446" s="194"/>
      <c r="U446" s="194"/>
      <c r="V446" s="219"/>
      <c r="W446" s="194"/>
      <c r="X446" s="194"/>
      <c r="Y446" s="194"/>
      <c r="Z446" s="195"/>
    </row>
    <row r="447" spans="1:26" ht="11.25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219"/>
      <c r="Q447" s="194"/>
      <c r="R447" s="194"/>
      <c r="S447" s="194"/>
      <c r="T447" s="194"/>
      <c r="U447" s="194"/>
      <c r="V447" s="219"/>
      <c r="W447" s="194"/>
      <c r="X447" s="194"/>
      <c r="Y447" s="194"/>
      <c r="Z447" s="195"/>
    </row>
    <row r="448" spans="1:26" ht="11.25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219"/>
      <c r="Q448" s="194"/>
      <c r="R448" s="194"/>
      <c r="S448" s="194"/>
      <c r="T448" s="194"/>
      <c r="U448" s="194"/>
      <c r="V448" s="219"/>
      <c r="W448" s="194"/>
      <c r="X448" s="194"/>
      <c r="Y448" s="194"/>
      <c r="Z448" s="195"/>
    </row>
    <row r="449" spans="1:26" ht="11.25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219"/>
      <c r="Q449" s="194"/>
      <c r="R449" s="194"/>
      <c r="S449" s="194"/>
      <c r="T449" s="194"/>
      <c r="U449" s="194"/>
      <c r="V449" s="219"/>
      <c r="W449" s="194"/>
      <c r="X449" s="194"/>
      <c r="Y449" s="194"/>
      <c r="Z449" s="195"/>
    </row>
    <row r="450" spans="1:26" ht="11.25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219"/>
      <c r="Q450" s="194"/>
      <c r="R450" s="194"/>
      <c r="S450" s="194"/>
      <c r="T450" s="194"/>
      <c r="U450" s="194"/>
      <c r="V450" s="219"/>
      <c r="W450" s="194"/>
      <c r="X450" s="194"/>
      <c r="Y450" s="194"/>
      <c r="Z450" s="195"/>
    </row>
    <row r="451" spans="1:26" ht="11.25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219"/>
      <c r="Q451" s="194"/>
      <c r="R451" s="194"/>
      <c r="S451" s="194"/>
      <c r="T451" s="194"/>
      <c r="U451" s="194"/>
      <c r="V451" s="219"/>
      <c r="W451" s="194"/>
      <c r="X451" s="194"/>
      <c r="Y451" s="194"/>
      <c r="Z451" s="195"/>
    </row>
    <row r="452" spans="1:26" ht="11.25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219"/>
      <c r="Q452" s="194"/>
      <c r="R452" s="194"/>
      <c r="S452" s="194"/>
      <c r="T452" s="194"/>
      <c r="U452" s="194"/>
      <c r="V452" s="219"/>
      <c r="W452" s="194"/>
      <c r="X452" s="194"/>
      <c r="Y452" s="194"/>
      <c r="Z452" s="195"/>
    </row>
  </sheetData>
  <sheetProtection/>
  <mergeCells count="41">
    <mergeCell ref="A1:V2"/>
    <mergeCell ref="A3:A4"/>
    <mergeCell ref="B3:B4"/>
    <mergeCell ref="C3:C4"/>
    <mergeCell ref="D3:D4"/>
    <mergeCell ref="A33:A34"/>
    <mergeCell ref="B33:B34"/>
    <mergeCell ref="C33:C34"/>
    <mergeCell ref="D33:D34"/>
    <mergeCell ref="A54:A55"/>
    <mergeCell ref="B54:B55"/>
    <mergeCell ref="C54:C55"/>
    <mergeCell ref="D54:D55"/>
    <mergeCell ref="A85:A86"/>
    <mergeCell ref="B85:B86"/>
    <mergeCell ref="C85:C86"/>
    <mergeCell ref="D85:D86"/>
    <mergeCell ref="A119:A120"/>
    <mergeCell ref="B119:B120"/>
    <mergeCell ref="C119:C120"/>
    <mergeCell ref="D119:D120"/>
    <mergeCell ref="A151:A152"/>
    <mergeCell ref="B151:B152"/>
    <mergeCell ref="C151:C152"/>
    <mergeCell ref="D151:D152"/>
    <mergeCell ref="A185:A186"/>
    <mergeCell ref="B185:B186"/>
    <mergeCell ref="C185:C186"/>
    <mergeCell ref="D185:D186"/>
    <mergeCell ref="A207:A208"/>
    <mergeCell ref="B207:B208"/>
    <mergeCell ref="C207:C208"/>
    <mergeCell ref="D207:D208"/>
    <mergeCell ref="A227:A228"/>
    <mergeCell ref="B227:B228"/>
    <mergeCell ref="C227:C228"/>
    <mergeCell ref="D227:D228"/>
    <mergeCell ref="A235:A236"/>
    <mergeCell ref="B235:B236"/>
    <mergeCell ref="C235:C236"/>
    <mergeCell ref="D235:D236"/>
  </mergeCells>
  <hyperlinks>
    <hyperlink ref="B5" r:id="rId1" display="https://www.britishtriathlon.org/athletes/ruby-duxbury_115988"/>
    <hyperlink ref="B8" r:id="rId2" display="https://www.britishtriathlon.org/athletes/lucy-smout_113573"/>
    <hyperlink ref="B9" r:id="rId3" display="https://www.britishtriathlon.org/athletes/kristy-leitch_152489"/>
    <hyperlink ref="B6" r:id="rId4" display="https://www.britishtriathlon.org/athletes/lexi-webb_119557"/>
    <hyperlink ref="B17" r:id="rId5" display="https://www.britishtriathlon.org/athletes/harper-dallas_153684"/>
    <hyperlink ref="B11" r:id="rId6" display="https://www.britishtriathlon.org/athletes/eleanor-king_142472"/>
    <hyperlink ref="B7" r:id="rId7" display="https://www.britishtriathlon.org/athletes/pollyanna-kershaw_154398"/>
    <hyperlink ref="B10" r:id="rId8" display="https://www.britishtriathlon.org/athletes/grace-hirst_92467"/>
    <hyperlink ref="B13" r:id="rId9" display="https://www.britishtriathlon.org/athletes/maisie-geary_158032"/>
    <hyperlink ref="B19" r:id="rId10" display="https://www.britishtriathlon.org/athletes/amelia-knowles-slack_156584"/>
    <hyperlink ref="B14" r:id="rId11" display="https://www.britishtriathlon.org/athletes/cassie-houlihan_132095"/>
    <hyperlink ref="B16" r:id="rId12" display="https://www.britishtriathlon.org/athletes/lucy-andrews_154158"/>
    <hyperlink ref="B22" r:id="rId13" display="https://www.britishtriathlon.org/athletes/isla-bell_115573"/>
    <hyperlink ref="B12" r:id="rId14" display="https://www.britishtriathlon.org/athletes/aimee-harling_154418"/>
    <hyperlink ref="B18" r:id="rId15" display="https://www.britishtriathlon.org/athletes/jemima-bradburn_152444"/>
    <hyperlink ref="B23" r:id="rId16" display="https://www.britishtriathlon.org/athletes/emma-grantham_90385"/>
    <hyperlink ref="B20" r:id="rId17" display="https://www.britishtriathlon.org/athletes/lulu-sharp_154777"/>
    <hyperlink ref="B21" r:id="rId18" display="https://www.britishtriathlon.org/athletes/hollie-cave_154503"/>
    <hyperlink ref="B15" r:id="rId19" display="https://www.britishtriathlon.org/athletes/charlotte-thompson_111524"/>
    <hyperlink ref="B25" r:id="rId20" display="https://www.britishtriathlon.org/athletes/sophie-brennan_130055"/>
    <hyperlink ref="B26" r:id="rId21" display="https://www.britishtriathlon.org/athletes/darcy-finn_113835"/>
    <hyperlink ref="B27" r:id="rId22" display="https://www.britishtriathlon.org/athletes/amelia-knowles-slack_95100"/>
    <hyperlink ref="B28" r:id="rId23" display="https://www.britishtriathlon.org/athletes/alice-pownall_154984"/>
    <hyperlink ref="B24" r:id="rId24" display="https://www.britishtriathlon.org/athletes/jessie-jo-haslingden_115529"/>
    <hyperlink ref="B30" r:id="rId25" display="https://www.britishtriathlon.org/athletes/eva-watson_155196"/>
    <hyperlink ref="B37" r:id="rId26" display="https://www.britishtriathlon.org/athletes/ewan-leitch_152490"/>
    <hyperlink ref="B40" r:id="rId27" display="https://www.britishtriathlon.org/athletes/zak-kevan_106545"/>
    <hyperlink ref="B35" r:id="rId28" display="https://www.britishtriathlon.org/athletes/william-grundy_91245"/>
    <hyperlink ref="B36" r:id="rId29" display="https://www.britishtriathlon.org/athletes/william-kershaw_154399"/>
    <hyperlink ref="B38" r:id="rId30" display="https://www.britishtriathlon.org/athletes/zach-thomas_113240"/>
    <hyperlink ref="B39" r:id="rId31" display="https://www.britishtriathlon.org/athletes/harry-ball_160233"/>
    <hyperlink ref="B42" r:id="rId32" display="https://www.britishtriathlon.org/athletes/zack-cocksedge_154574"/>
    <hyperlink ref="B41" r:id="rId33" display="https://www.britishtriathlon.org/athletes/matthew-ward_157924"/>
    <hyperlink ref="B45" r:id="rId34" display="https://www.britishtriathlon.org/athletes/adam-mccormick_118670"/>
    <hyperlink ref="B43" r:id="rId35" display="https://www.britishtriathlon.org/athletes/dylan-jones_157837"/>
    <hyperlink ref="B46" r:id="rId36" display="https://www.britishtriathlon.org/athletes/liam-pinder_102102"/>
    <hyperlink ref="B44" r:id="rId37" display="https://www.britishtriathlon.org/athletes/sebastian-hampson_159681"/>
    <hyperlink ref="B47" r:id="rId38" display="https://www.britishtriathlon.org/athletes/harry-houlden_100954"/>
    <hyperlink ref="B48" r:id="rId39" display="https://www.britishtriathlon.org/athletes/ben-barclay_157125"/>
    <hyperlink ref="B49" r:id="rId40" display="https://www.britishtriathlon.org/athletes/nathan-parry_154195"/>
    <hyperlink ref="B50" r:id="rId41" display="https://www.britishtriathlon.org/athletes/joseph-burns_102101"/>
    <hyperlink ref="B56" r:id="rId42" display="https://www.britishtriathlon.org/athletes/eve-downham_81828"/>
    <hyperlink ref="B59" r:id="rId43" display="https://www.britishtriathlon.org/athletes/emma-duxbury_89478"/>
    <hyperlink ref="B57" r:id="rId44" display="https://www.britishtriathlon.org/athletes/amelie-smethurst_158678"/>
    <hyperlink ref="B58" r:id="rId45" display="https://www.britishtriathlon.org/athletes/emma-poulston_68153"/>
    <hyperlink ref="B61" r:id="rId46" display="https://www.britishtriathlon.org/athletes/orla-smout_71141"/>
    <hyperlink ref="B60" r:id="rId47" display="https://www.britishtriathlon.org/athletes/leah-mcmanus_91305"/>
    <hyperlink ref="B62" r:id="rId48" display="https://www.britishtriathlon.org/athletes/megan-lloyd_92667"/>
    <hyperlink ref="B63" r:id="rId49" display="https://www.britishtriathlon.org/athletes/jennifer-thompson_91337"/>
    <hyperlink ref="B64" r:id="rId50" display="https://www.britishtriathlon.org/athletes/abby-johnston_100132"/>
    <hyperlink ref="B65" r:id="rId51" display="https://www.britishtriathlon.org/athletes/ruby-armstrong_72385"/>
    <hyperlink ref="B66" r:id="rId52" display="https://www.britishtriathlon.org/athletes/gracie-scott_113580"/>
    <hyperlink ref="B67" r:id="rId53" display="https://www.britishtriathlon.org/athletes/evie-robinson_103402"/>
    <hyperlink ref="B68" r:id="rId54" display="https://www.britishtriathlon.org/athletes/louisa-bradburn_113766"/>
    <hyperlink ref="B69" r:id="rId55" display="https://www.britishtriathlon.org/athletes/avagrace-hodson_74032"/>
    <hyperlink ref="B70" r:id="rId56" display="https://www.britishtriathlon.org/athletes/paige-gaskell_101872"/>
    <hyperlink ref="B71" r:id="rId57" display="https://www.britishtriathlon.org/athletes/nell-quilliam_113169"/>
    <hyperlink ref="B72" r:id="rId58" display="https://www.britishtriathlon.org/athletes/scarlett-hutchinson-thompson_153185"/>
    <hyperlink ref="B73" r:id="rId59" display="https://www.britishtriathlon.org/athletes/amber-mcintosh_95530"/>
    <hyperlink ref="B74" r:id="rId60" display="https://www.britishtriathlon.org/athletes/daisy-atkiss_157176"/>
    <hyperlink ref="B75" r:id="rId61" display="https://www.britishtriathlon.org/athletes/molly-brennan_130054"/>
    <hyperlink ref="B76" r:id="rId62" display="https://www.britishtriathlon.org/athletes/olivia-waddington_113816"/>
    <hyperlink ref="B77" r:id="rId63" display="https://www.britishtriathlon.org/athletes/jessica-taylor_101593"/>
    <hyperlink ref="B78" r:id="rId64" display="https://www.britishtriathlon.org/athletes/abigayle-irving_152883"/>
    <hyperlink ref="B79" r:id="rId65" display="https://www.britishtriathlon.org/athletes/molly-grimshaw_130535"/>
    <hyperlink ref="B80" r:id="rId66" display="https://www.britishtriathlon.org/athletes/libby-barrett_98025"/>
    <hyperlink ref="B89" r:id="rId67" display="https://www.britishtriathlon.org/athletes/rhys-croasdale_152729"/>
    <hyperlink ref="B87" r:id="rId68" display="https://www.britishtriathlon.org/athletes/ethan-roberts_111764"/>
    <hyperlink ref="B88" r:id="rId69" display="https://www.britishtriathlon.org/athletes/luke-carrington_83915"/>
    <hyperlink ref="B90" r:id="rId70" display="https://www.britishtriathlon.org/athletes/samuel-dallas_70584"/>
    <hyperlink ref="B91" r:id="rId71" display="https://www.britishtriathlon.org/athletes/oliver-ball_100292"/>
    <hyperlink ref="B94" r:id="rId72" display="https://www.britishtriathlon.org/athletes/jacob-buckley_154114"/>
    <hyperlink ref="B92" r:id="rId73" display="https://www.britishtriathlon.org/athletes/thomas-wilde_114673"/>
    <hyperlink ref="B93" r:id="rId74" display="https://www.britishtriathlon.org/athletes/oliver-richards_115126"/>
    <hyperlink ref="B95" r:id="rId75" display="https://www.britishtriathlon.org/athletes/fraser-harris_78023"/>
    <hyperlink ref="B96" r:id="rId76" display="https://www.britishtriathlon.org/athletes/will-bailey_112809"/>
    <hyperlink ref="B97" r:id="rId77" display="https://www.britishtriathlon.org/athletes/jacob-camden_113303"/>
    <hyperlink ref="B98" r:id="rId78" display="https://www.britishtriathlon.org/athletes/noah-jones_100975"/>
    <hyperlink ref="B99" r:id="rId79" display="https://www.britishtriathlon.org/athletes/benjamin-turner-bone_79661"/>
    <hyperlink ref="B100" r:id="rId80" display="https://www.britishtriathlon.org/athletes/noah-jackson_77096"/>
    <hyperlink ref="B101" r:id="rId81" display="https://www.britishtriathlon.org/athletes/ronan-maher_91272"/>
    <hyperlink ref="B102" r:id="rId82" display="https://www.britishtriathlon.org/athletes/ben-grantham_77822"/>
    <hyperlink ref="B103" r:id="rId83" display="https://www.britishtriathlon.org/athletes/jacob-pryor_116063"/>
    <hyperlink ref="B104" r:id="rId84" display="https://www.britishtriathlon.org/athletes/joshua-keogh_115494"/>
    <hyperlink ref="B105" r:id="rId85" display="https://www.britishtriathlon.org/athletes/matthew-bell_71743"/>
    <hyperlink ref="B124" r:id="rId86" display="https://www.britishtriathlon.org/athletes/lauren-fry_95507"/>
    <hyperlink ref="B121" r:id="rId87" display="https://www.britishtriathlon.org/athletes/hannah-camden_54080"/>
    <hyperlink ref="B122" r:id="rId88" display="https://www.britishtriathlon.org/athletes/katie-mathison_109968"/>
    <hyperlink ref="B123" r:id="rId89" display="https://www.britishtriathlon.org/athletes/hannah-watson_132273"/>
    <hyperlink ref="B125" r:id="rId90" display="https://www.britishtriathlon.org/athletes/lara-ingram-weston_113011"/>
    <hyperlink ref="B126" r:id="rId91" display="https://www.britishtriathlon.org/athletes/isla-newsham_51223"/>
    <hyperlink ref="B127" r:id="rId92" display="https://www.britishtriathlon.org/athletes/beth-robinson_61579"/>
    <hyperlink ref="B128" r:id="rId93" display="https://www.britishtriathlon.org/athletes/ellie-hancock_154165"/>
    <hyperlink ref="B129" r:id="rId94" display="https://www.britishtriathlon.org/athletes/elodie-malcolm_104012"/>
    <hyperlink ref="B130" r:id="rId95" display="https://www.britishtriathlon.org/athletes/evie-houlihan_152849"/>
    <hyperlink ref="B131" r:id="rId96" display="https://www.britishtriathlon.org/athletes/niamh-barnsley-ryan_69327"/>
    <hyperlink ref="B132" r:id="rId97" display="https://www.britishtriathlon.org/athletes/tegan-walsh_59779"/>
    <hyperlink ref="B133" r:id="rId98" display="https://www.britishtriathlon.org/athletes/holly-hirst_69453"/>
    <hyperlink ref="B134" r:id="rId99" display="https://www.britishtriathlon.org/athletes/helana-white_71136"/>
    <hyperlink ref="B135" r:id="rId100" display="https://www.britishtriathlon.org/athletes/gabrielle-hodson_132232"/>
    <hyperlink ref="B136" r:id="rId101" display="https://www.britishtriathlon.org/athletes/elizabeth-kershaw_154395"/>
    <hyperlink ref="B137" r:id="rId102" display="https://www.britishtriathlon.org/athletes/pippa-darlington_155566"/>
    <hyperlink ref="B138" r:id="rId103" display="https://www.britishtriathlon.org/athletes/saranne-wright_112735"/>
    <hyperlink ref="B139" r:id="rId104" display="https://www.britishtriathlon.org/athletes/layla-allton_113204"/>
    <hyperlink ref="B140" r:id="rId105" display="https://www.britishtriathlon.org/athletes/lauren-waddington_73555"/>
    <hyperlink ref="B141" r:id="rId106" display="https://www.britishtriathlon.org/athletes/millie-bell_61632"/>
    <hyperlink ref="B142" r:id="rId107" display="https://www.britishtriathlon.org/athletes/melissa-mcintosh_60516"/>
    <hyperlink ref="B143" r:id="rId108" display="https://www.britishtriathlon.org/athletes/kirsty-maher_51912"/>
    <hyperlink ref="B144" r:id="rId109" display="https://www.britishtriathlon.org/athletes/daisy-cave_154504"/>
    <hyperlink ref="B145" r:id="rId110" display="https://www.britishtriathlon.org/athletes/elizabeth-wareing_155668"/>
    <hyperlink ref="B146" r:id="rId111" display="https://www.britishtriathlon.org/athletes/maddison-betmead_162511"/>
    <hyperlink ref="B147" r:id="rId112" display="https://www.britishtriathlon.org/athletes/ruby-smith_145612"/>
    <hyperlink ref="B155" r:id="rId113" display="https://www.britishtriathlon.org/athletes/daniel-knowles-slack_66572"/>
    <hyperlink ref="B157" r:id="rId114" display="https://www.britishtriathlon.org/athletes/saul-sharp_154541"/>
    <hyperlink ref="B153" r:id="rId115" display="https://www.britishtriathlon.org/athletes/luke-rawcliffe_61107"/>
    <hyperlink ref="B158" r:id="rId116" display="https://www.britishtriathlon.org/athletes/harry-crisp_100941"/>
    <hyperlink ref="B154" r:id="rId117" display="https://www.britishtriathlon.org/athletes/alex-poulston_58815"/>
    <hyperlink ref="B156" r:id="rId118" display="https://www.britishtriathlon.org/athletes/ben-clayton_143892"/>
    <hyperlink ref="B159" r:id="rId119" display="https://www.britishtriathlon.org/athletes/cameron-morley_150746"/>
    <hyperlink ref="B160" r:id="rId120" display="https://www.britishtriathlon.org/athletes/josh-geary_153306"/>
    <hyperlink ref="B161" r:id="rId121" display="https://www.britishtriathlon.org/athletes/ben-winnemore_151953"/>
    <hyperlink ref="B162" r:id="rId122" display="https://www.britishtriathlon.org/athletes/oliver-harris_72743"/>
    <hyperlink ref="B163" r:id="rId123" display="https://www.britishtriathlon.org/athletes/ben-johnson_102408"/>
    <hyperlink ref="B164" r:id="rId124" display="https://www.britishtriathlon.org/athletes/archie-honeysett_82589"/>
    <hyperlink ref="B165" r:id="rId125" display="https://www.britishtriathlon.org/athletes/archie-harding_59410"/>
    <hyperlink ref="B166" r:id="rId126" display="https://www.britishtriathlon.org/athletes/james-doughty_59760"/>
    <hyperlink ref="B167" r:id="rId127" display="https://www.britishtriathlon.org/athletes/jake-whitecunas_93679"/>
    <hyperlink ref="B168" r:id="rId128" display="https://www.britishtriathlon.org/athletes/ben-cave_154506"/>
    <hyperlink ref="B169" r:id="rId129" display="https://www.britishtriathlon.org/athletes/oliver-turner-bone_57715"/>
    <hyperlink ref="B170" r:id="rId130" display="https://www.britishtriathlon.org/athletes/james-andrews_154157"/>
    <hyperlink ref="B171" r:id="rId131" display="https://www.britishtriathlon.org/athletes/ben-krelle_100202"/>
    <hyperlink ref="B172" r:id="rId132" display="https://www.britishtriathlon.org/athletes/charlie-murphy_113034"/>
    <hyperlink ref="B173" r:id="rId133" display="https://www.britishtriathlon.org/athletes/jake-johnstone_85062"/>
    <hyperlink ref="B174" r:id="rId134" display="https://www.britishtriathlon.org/athletes/elliott-bujac_46290"/>
    <hyperlink ref="B175" r:id="rId135" display="https://www.britishtriathlon.org/athletes/ted-bolton_116451"/>
    <hyperlink ref="B176" r:id="rId136" display="https://www.britishtriathlon.org/athletes/harry-quilliam_101149"/>
    <hyperlink ref="B177" r:id="rId137" display="https://www.britishtriathlon.org/athletes/harvey-wilcock_71806"/>
    <hyperlink ref="B188" r:id="rId138" display="https://www.britishtriathlon.org/athletes/georgia-heath_113962"/>
    <hyperlink ref="B187" r:id="rId139" display="https://www.britishtriathlon.org/athletes/georgia-elizabeth-heath_98779"/>
    <hyperlink ref="B189" r:id="rId140" display="https://www.britishtriathlon.org/athletes/isabelle-farron_62077"/>
    <hyperlink ref="B190" r:id="rId141" display="https://www.britishtriathlon.org/athletes/amy-west_95544"/>
    <hyperlink ref="B191" r:id="rId142" display="https://www.britishtriathlon.org/athletes/kate-waddington_113813"/>
    <hyperlink ref="B192" r:id="rId143" display="https://www.britishtriathlon.org/athletes/emma-halliday_159478"/>
    <hyperlink ref="B193" r:id="rId144" display="https://www.britishtriathlon.org/athletes/trista-mcnaught_141336"/>
    <hyperlink ref="B194" r:id="rId145" display="https://www.britishtriathlon.org/athletes/olivia-logan_60404"/>
    <hyperlink ref="B195" r:id="rId146" display="https://www.britishtriathlon.org/athletes/charlotte-edwards_62356"/>
    <hyperlink ref="B196" r:id="rId147" display="https://www.britishtriathlon.org/athletes/jessica-connolly_55074"/>
    <hyperlink ref="B197" r:id="rId148" display="https://www.britishtriathlon.org/athletes/alice-davies_115836"/>
    <hyperlink ref="B198" r:id="rId149" display="https://www.britishtriathlon.org/athletes/kate-wren_45711"/>
    <hyperlink ref="B199" r:id="rId150" display="https://www.britishtriathlon.org/athletes/amelie-earnshaw_76198"/>
    <hyperlink ref="B200" r:id="rId151" display="https://www.britishtriathlon.org/athletes/bethany-iveson_54330"/>
    <hyperlink ref="B201" r:id="rId152" display="https://www.britishtriathlon.org/athletes/natalya-cannon_83793"/>
    <hyperlink ref="B202" r:id="rId153" display="https://www.britishtriathlon.org/athletes/emma-halliday_116140"/>
    <hyperlink ref="B203" r:id="rId154" display="https://www.britishtriathlon.org/athletes/emma-bosworth_117246"/>
    <hyperlink ref="B209" r:id="rId155" display="https://www.britishtriathlon.org/athletes/kai-walsh_52455"/>
    <hyperlink ref="B210" r:id="rId156" display="https://www.britishtriathlon.org/athletes/nathan-hilton_45540"/>
    <hyperlink ref="B211" r:id="rId157" display="https://www.britishtriathlon.org/athletes/joseph-chadwick_83157"/>
    <hyperlink ref="B212" r:id="rId158" display="https://www.britishtriathlon.org/athletes/dylan-parry_97189"/>
    <hyperlink ref="B213" r:id="rId159" display="https://www.britishtriathlon.org/athletes/freddie-bailey_112907"/>
    <hyperlink ref="B214" r:id="rId160" display="https://www.britishtriathlon.org/athletes/joel-pollard_70729"/>
    <hyperlink ref="B215" r:id="rId161" display="https://www.britishtriathlon.org/athletes/jack-hughes_53294"/>
    <hyperlink ref="B216" r:id="rId162" display="https://www.britishtriathlon.org/athletes/ethan-bennett_72161"/>
    <hyperlink ref="B217" r:id="rId163" display="https://www.britishtriathlon.org/athletes/charlie-harding_40149"/>
    <hyperlink ref="B218" r:id="rId164" display="https://www.britishtriathlon.org/athletes/daniel-lilley_72046"/>
    <hyperlink ref="B219" r:id="rId165" display="https://www.britishtriathlon.org/athletes/john-egner_83929"/>
    <hyperlink ref="B220" r:id="rId166" display="https://www.britishtriathlon.org/athletes/oliver-murphy_113033"/>
    <hyperlink ref="B221" r:id="rId167" display="https://www.britishtriathlon.org/athletes/thomas-roberts_73567"/>
    <hyperlink ref="B222" r:id="rId168" display="https://www.britishtriathlon.org/athletes/josh-crews_130419"/>
    <hyperlink ref="B229" r:id="rId169" display="https://www.britishtriathlon.org/athletes/rebecca-taylor_52002"/>
    <hyperlink ref="B230" r:id="rId170" display="https://www.britishtriathlon.org/athletes/kathryn-schofield_52193"/>
    <hyperlink ref="B231" r:id="rId171" display="https://www.britishtriathlon.org/athletes/isobella-burton_158027"/>
    <hyperlink ref="B237" r:id="rId172" display="https://www.britishtriathlon.org/athletes/daniel-hart_112193"/>
    <hyperlink ref="B238" r:id="rId173" display="https://www.britishtriathlon.org/athletes/benjamin-winterburn_38042"/>
    <hyperlink ref="B239" r:id="rId174" display="https://www.britishtriathlon.org/athletes/patrick-white_52360"/>
    <hyperlink ref="B240" r:id="rId175" display="https://www.britishtriathlon.org/athletes/adam-smith_59730"/>
    <hyperlink ref="B241" r:id="rId176" display="https://www.britishtriathlon.org/athletes/ben-scott_77962"/>
    <hyperlink ref="B242" r:id="rId177" display="https://www.britishtriathlon.org/athletes/alfie-white_152875"/>
    <hyperlink ref="B243" r:id="rId178" display="https://www.britishtriathlon.org/athletes/george-hill_106463"/>
    <hyperlink ref="B244" r:id="rId179" display="https://www.britishtriathlon.org/athletes/luke-johnstone_85061"/>
    <hyperlink ref="B245" r:id="rId180" display="https://www.britishtriathlon.org/athletes/jacob-hughes-_65073"/>
  </hyperlinks>
  <printOptions/>
  <pageMargins left="0.7" right="0.7" top="0.75" bottom="0.75" header="0.3" footer="0.3"/>
  <pageSetup horizontalDpi="600" verticalDpi="600" orientation="portrait" paperSize="9" r:id="rId1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9"/>
  <sheetViews>
    <sheetView zoomScale="80" zoomScaleNormal="80" zoomScalePageLayoutView="0" workbookViewId="0" topLeftCell="A1">
      <pane ySplit="1" topLeftCell="A4" activePane="bottomLeft" state="frozen"/>
      <selection pane="topLeft" activeCell="A1" sqref="A1"/>
      <selection pane="bottomLeft" activeCell="Y16" sqref="Y16"/>
    </sheetView>
  </sheetViews>
  <sheetFormatPr defaultColWidth="9.140625" defaultRowHeight="15"/>
  <cols>
    <col min="1" max="1" width="4.57421875" style="25" customWidth="1"/>
    <col min="2" max="2" width="12.28125" style="25" customWidth="1"/>
    <col min="3" max="3" width="15.00390625" style="25" customWidth="1"/>
    <col min="4" max="4" width="11.7109375" style="25" hidden="1" customWidth="1"/>
    <col min="5" max="5" width="21.57421875" style="25" customWidth="1"/>
    <col min="6" max="6" width="19.8515625" style="25" customWidth="1"/>
    <col min="7" max="7" width="9.28125" style="25" customWidth="1"/>
    <col min="8" max="8" width="11.00390625" style="25" customWidth="1"/>
    <col min="9" max="9" width="9.28125" style="25" customWidth="1"/>
    <col min="10" max="10" width="9.28125" style="35" customWidth="1"/>
    <col min="11" max="11" width="9.140625" style="25" customWidth="1"/>
    <col min="12" max="12" width="10.57421875" style="25" customWidth="1"/>
    <col min="13" max="13" width="4.421875" style="25" customWidth="1"/>
    <col min="14" max="14" width="12.8515625" style="35" customWidth="1"/>
    <col min="15" max="15" width="5.8515625" style="25" customWidth="1"/>
    <col min="16" max="16" width="10.7109375" style="25" customWidth="1"/>
    <col min="17" max="25" width="9.140625" style="25" customWidth="1"/>
    <col min="26" max="26" width="9.140625" style="35" customWidth="1"/>
    <col min="27" max="27" width="10.7109375" style="175" customWidth="1"/>
    <col min="28" max="16384" width="9.140625" style="25" customWidth="1"/>
  </cols>
  <sheetData>
    <row r="1" spans="1:26" ht="30">
      <c r="A1" s="25" t="s">
        <v>2</v>
      </c>
      <c r="B1" s="37"/>
      <c r="C1" s="37"/>
      <c r="D1" s="37" t="s">
        <v>1</v>
      </c>
      <c r="E1" s="37" t="s">
        <v>5</v>
      </c>
      <c r="F1" s="37" t="s">
        <v>110</v>
      </c>
      <c r="G1" s="37" t="s">
        <v>0</v>
      </c>
      <c r="H1" s="171" t="s">
        <v>28</v>
      </c>
      <c r="I1" s="172" t="s">
        <v>6</v>
      </c>
      <c r="J1" s="37" t="s">
        <v>4</v>
      </c>
      <c r="K1" s="342" t="s">
        <v>3</v>
      </c>
      <c r="L1" s="102" t="s">
        <v>31</v>
      </c>
      <c r="M1" s="35" t="s">
        <v>38</v>
      </c>
      <c r="N1" s="102" t="s">
        <v>398</v>
      </c>
      <c r="O1" s="35" t="s">
        <v>9</v>
      </c>
      <c r="P1" s="258" t="s">
        <v>618</v>
      </c>
      <c r="Q1" s="63" t="s">
        <v>10</v>
      </c>
      <c r="R1" s="35" t="s">
        <v>11</v>
      </c>
      <c r="S1" s="35" t="s">
        <v>23</v>
      </c>
      <c r="T1" s="67" t="s">
        <v>1130</v>
      </c>
      <c r="U1" s="102" t="s">
        <v>1050</v>
      </c>
      <c r="V1" s="35" t="s">
        <v>7</v>
      </c>
      <c r="W1" s="35" t="s">
        <v>22</v>
      </c>
      <c r="X1" s="35" t="s">
        <v>8</v>
      </c>
      <c r="Y1" s="384" t="s">
        <v>1075</v>
      </c>
      <c r="Z1" s="35" t="s">
        <v>15</v>
      </c>
    </row>
    <row r="2" spans="1:25" ht="15">
      <c r="A2" s="28"/>
      <c r="B2" s="25" t="s">
        <v>17</v>
      </c>
      <c r="F2" s="25" t="s">
        <v>98</v>
      </c>
      <c r="G2" s="25">
        <v>22</v>
      </c>
      <c r="J2" s="38" t="s">
        <v>13</v>
      </c>
      <c r="K2" s="25">
        <v>22</v>
      </c>
      <c r="L2" s="25">
        <f>COUNT(L4:L1061)</f>
        <v>15</v>
      </c>
      <c r="M2" s="25">
        <f>COUNT(M5:M1061)</f>
        <v>0</v>
      </c>
      <c r="N2" s="25" t="s">
        <v>38</v>
      </c>
      <c r="O2" s="25">
        <f>COUNT(O4:O1061)</f>
        <v>0</v>
      </c>
      <c r="P2" s="25">
        <f>COUNT(P4:P1061)</f>
        <v>19</v>
      </c>
      <c r="R2" s="25">
        <f aca="true" t="shared" si="0" ref="R2:W2">COUNT(R5:R1061)</f>
        <v>0</v>
      </c>
      <c r="S2" s="25">
        <f t="shared" si="0"/>
        <v>0</v>
      </c>
      <c r="T2" s="25">
        <f>COUNT(T4:T1061)</f>
        <v>8</v>
      </c>
      <c r="U2" s="25">
        <f>COUNT(U4:U1061)</f>
        <v>23</v>
      </c>
      <c r="V2" s="25">
        <f t="shared" si="0"/>
        <v>0</v>
      </c>
      <c r="W2" s="25">
        <f t="shared" si="0"/>
        <v>0</v>
      </c>
      <c r="X2" s="25">
        <f>COUNT(X5:X1036)</f>
        <v>0</v>
      </c>
      <c r="Y2" s="25">
        <f>COUNT(Y5:Y1061)</f>
        <v>17</v>
      </c>
    </row>
    <row r="3" spans="10:25" ht="33" customHeight="1">
      <c r="J3" s="38" t="s">
        <v>12</v>
      </c>
      <c r="K3" s="173">
        <v>1</v>
      </c>
      <c r="L3" s="173">
        <v>4</v>
      </c>
      <c r="M3" s="25" t="s">
        <v>38</v>
      </c>
      <c r="N3" s="174">
        <v>2</v>
      </c>
      <c r="O3" s="25" t="s">
        <v>38</v>
      </c>
      <c r="P3" s="173">
        <v>3</v>
      </c>
      <c r="Q3" s="25">
        <v>8</v>
      </c>
      <c r="R3" s="25">
        <v>12</v>
      </c>
      <c r="S3" s="25">
        <v>14</v>
      </c>
      <c r="T3" s="173">
        <v>7</v>
      </c>
      <c r="U3" s="173">
        <v>5</v>
      </c>
      <c r="V3" s="25">
        <v>10</v>
      </c>
      <c r="W3" s="25">
        <v>11</v>
      </c>
      <c r="X3" s="25">
        <v>13</v>
      </c>
      <c r="Y3" s="173">
        <v>6</v>
      </c>
    </row>
    <row r="4" spans="1:36" s="28" customFormat="1" ht="15">
      <c r="A4" s="28">
        <v>1</v>
      </c>
      <c r="B4" s="48" t="s">
        <v>77</v>
      </c>
      <c r="C4" s="28" t="s">
        <v>78</v>
      </c>
      <c r="E4" s="48" t="s">
        <v>183</v>
      </c>
      <c r="F4" s="250" t="s">
        <v>112</v>
      </c>
      <c r="G4" s="28">
        <v>6</v>
      </c>
      <c r="H4" s="28">
        <v>6</v>
      </c>
      <c r="I4" s="390">
        <v>6</v>
      </c>
      <c r="J4" s="99">
        <v>5987.755</v>
      </c>
      <c r="K4" s="193">
        <v>1000</v>
      </c>
      <c r="L4" s="99"/>
      <c r="M4" s="99"/>
      <c r="N4" s="279">
        <v>1000</v>
      </c>
      <c r="O4" s="99"/>
      <c r="P4" s="251">
        <v>1000</v>
      </c>
      <c r="Q4" s="99"/>
      <c r="R4" s="99"/>
      <c r="S4" s="99"/>
      <c r="T4" s="391">
        <v>1000</v>
      </c>
      <c r="U4" s="362">
        <v>987.755</v>
      </c>
      <c r="V4" s="99"/>
      <c r="W4" s="99"/>
      <c r="X4" s="99"/>
      <c r="Y4" s="222">
        <v>1000</v>
      </c>
      <c r="Z4" s="99"/>
      <c r="AA4" s="99">
        <f>SUM(LARGE(AB4:AK4,{1,2,3,4,5,6}))</f>
        <v>5987.755</v>
      </c>
      <c r="AB4" s="99">
        <f>+IF(COUNT($K4:$S4)&gt;0,LARGE($K4:$S4,1),0)</f>
        <v>1000</v>
      </c>
      <c r="AC4" s="99">
        <f>+IF(COUNT($K4:$S4)&gt;1,LARGE($K4:$S4,2),0)</f>
        <v>1000</v>
      </c>
      <c r="AD4" s="99">
        <f>+IF(COUNT($K4:$S4)&gt;2,LARGE($K4:$S4,3),0)</f>
        <v>1000</v>
      </c>
      <c r="AE4" s="99">
        <f aca="true" t="shared" si="1" ref="AE4:AE35">+IF(COUNT($T4:$Y4)&gt;0,LARGE($T4:$Y4,1),0)</f>
        <v>1000</v>
      </c>
      <c r="AF4" s="99">
        <f aca="true" t="shared" si="2" ref="AF4:AF35">+IF(COUNT($T4:$Y4)&gt;1,LARGE($T4:$Y4,2),0)</f>
        <v>1000</v>
      </c>
      <c r="AG4" s="99">
        <f aca="true" t="shared" si="3" ref="AG4:AG35">+IF(COUNT($T4:$Y4)&gt;2,LARGE($T4:$Y4,3),0)</f>
        <v>987.755</v>
      </c>
      <c r="AH4" s="99">
        <f aca="true" t="shared" si="4" ref="AH4:AH35">+IF(COUNT($T4:$Y4)&gt;3,LARGE($T4:$Y4,4),0)</f>
        <v>0</v>
      </c>
      <c r="AI4" s="99">
        <f aca="true" t="shared" si="5" ref="AI4:AI35">+IF(COUNT($T4:$Y4)&gt;4,LARGE($T4:$Y4,5),0)</f>
        <v>0</v>
      </c>
      <c r="AJ4" s="99">
        <f aca="true" t="shared" si="6" ref="AJ4:AJ35">+IF(COUNT($T4:$Y4)&gt;5,LARGE($T4:$Y4,6),0)</f>
        <v>0</v>
      </c>
    </row>
    <row r="5" spans="1:36" s="28" customFormat="1" ht="15">
      <c r="A5" s="28">
        <v>2</v>
      </c>
      <c r="B5" s="48" t="s">
        <v>83</v>
      </c>
      <c r="C5" s="28" t="s">
        <v>227</v>
      </c>
      <c r="E5" s="48" t="s">
        <v>1132</v>
      </c>
      <c r="F5" s="333" t="s">
        <v>953</v>
      </c>
      <c r="G5" s="28">
        <v>6</v>
      </c>
      <c r="H5" s="28">
        <v>6</v>
      </c>
      <c r="I5" s="28">
        <v>6</v>
      </c>
      <c r="J5" s="99">
        <v>5404.739</v>
      </c>
      <c r="K5" s="193">
        <v>949</v>
      </c>
      <c r="L5" s="327">
        <v>857.92</v>
      </c>
      <c r="M5" s="99"/>
      <c r="N5" s="279">
        <v>952.954</v>
      </c>
      <c r="O5" s="99"/>
      <c r="P5" s="99"/>
      <c r="Q5" s="99"/>
      <c r="R5" s="99"/>
      <c r="S5" s="99"/>
      <c r="T5" s="391">
        <v>877.253</v>
      </c>
      <c r="U5" s="362">
        <v>890.173</v>
      </c>
      <c r="V5" s="99"/>
      <c r="W5" s="99"/>
      <c r="X5" s="99"/>
      <c r="Y5" s="222">
        <v>877.439</v>
      </c>
      <c r="Z5" s="99"/>
      <c r="AA5" s="99">
        <f>SUM(LARGE(AB5:AK5,{1,2,3,4,5,6}))</f>
        <v>5404.739</v>
      </c>
      <c r="AB5" s="99">
        <f>+IF(COUNT($K5:$S5)&gt;0,LARGE($K5:$S5,1),0)</f>
        <v>952.954</v>
      </c>
      <c r="AC5" s="99">
        <f>+IF(COUNT($K5:$S5)&gt;1,LARGE($K5:$S5,2),0)</f>
        <v>949</v>
      </c>
      <c r="AD5" s="99">
        <f>+IF(COUNT($K5:$S5)&gt;2,LARGE($K5:$S5,3),0)</f>
        <v>857.92</v>
      </c>
      <c r="AE5" s="99">
        <f t="shared" si="1"/>
        <v>890.173</v>
      </c>
      <c r="AF5" s="99">
        <f t="shared" si="2"/>
        <v>877.439</v>
      </c>
      <c r="AG5" s="99">
        <f t="shared" si="3"/>
        <v>877.253</v>
      </c>
      <c r="AH5" s="99">
        <f t="shared" si="4"/>
        <v>0</v>
      </c>
      <c r="AI5" s="99">
        <f t="shared" si="5"/>
        <v>0</v>
      </c>
      <c r="AJ5" s="99">
        <f t="shared" si="6"/>
        <v>0</v>
      </c>
    </row>
    <row r="6" spans="1:36" s="28" customFormat="1" ht="15">
      <c r="A6" s="28">
        <v>3</v>
      </c>
      <c r="B6" s="48" t="s">
        <v>237</v>
      </c>
      <c r="C6" s="28" t="s">
        <v>238</v>
      </c>
      <c r="E6" s="48" t="s">
        <v>44</v>
      </c>
      <c r="F6" s="249" t="s">
        <v>702</v>
      </c>
      <c r="G6" s="28">
        <v>7</v>
      </c>
      <c r="H6" s="28">
        <v>7</v>
      </c>
      <c r="I6" s="28">
        <v>6</v>
      </c>
      <c r="J6" s="99">
        <v>4896.784</v>
      </c>
      <c r="K6" s="193">
        <v>805</v>
      </c>
      <c r="L6" s="327">
        <v>803.335</v>
      </c>
      <c r="M6" s="99"/>
      <c r="N6" s="279">
        <v>864.087</v>
      </c>
      <c r="O6" s="99"/>
      <c r="P6" s="99">
        <v>797.727</v>
      </c>
      <c r="Q6" s="99"/>
      <c r="R6" s="99"/>
      <c r="S6" s="99"/>
      <c r="T6" s="391">
        <v>794.902</v>
      </c>
      <c r="U6" s="362">
        <v>812.47</v>
      </c>
      <c r="V6" s="99"/>
      <c r="W6" s="99"/>
      <c r="X6" s="99"/>
      <c r="Y6" s="222">
        <v>816.99</v>
      </c>
      <c r="Z6" s="99"/>
      <c r="AA6" s="99">
        <f>SUM(LARGE(AB6:AK6,{1,2,3,4,5,6}))</f>
        <v>4896.784</v>
      </c>
      <c r="AB6" s="99">
        <f>+IF(COUNT($K6:$S6)&gt;0,LARGE($K6:$S6,1),0)</f>
        <v>864.087</v>
      </c>
      <c r="AC6" s="99">
        <f>+IF(COUNT($K6:$S6)&gt;1,LARGE($K6:$S6,2),0)</f>
        <v>805</v>
      </c>
      <c r="AD6" s="99">
        <f>+IF(COUNT($K6:$S6)&gt;2,LARGE($K6:$S6,3),0)</f>
        <v>803.335</v>
      </c>
      <c r="AE6" s="99">
        <f t="shared" si="1"/>
        <v>816.99</v>
      </c>
      <c r="AF6" s="99">
        <f t="shared" si="2"/>
        <v>812.47</v>
      </c>
      <c r="AG6" s="99">
        <f t="shared" si="3"/>
        <v>794.902</v>
      </c>
      <c r="AH6" s="99">
        <f t="shared" si="4"/>
        <v>0</v>
      </c>
      <c r="AI6" s="99">
        <f t="shared" si="5"/>
        <v>0</v>
      </c>
      <c r="AJ6" s="99">
        <f t="shared" si="6"/>
        <v>0</v>
      </c>
    </row>
    <row r="7" spans="1:36" s="28" customFormat="1" ht="15">
      <c r="A7" s="28">
        <v>4</v>
      </c>
      <c r="B7" s="48" t="s">
        <v>32</v>
      </c>
      <c r="C7" s="28" t="s">
        <v>33</v>
      </c>
      <c r="E7" s="48" t="s">
        <v>41</v>
      </c>
      <c r="F7" s="385" t="s">
        <v>105</v>
      </c>
      <c r="G7" s="28">
        <v>5</v>
      </c>
      <c r="H7" s="28">
        <v>5</v>
      </c>
      <c r="I7" s="28">
        <v>5</v>
      </c>
      <c r="J7" s="99">
        <v>4874.993</v>
      </c>
      <c r="K7" s="193">
        <v>966</v>
      </c>
      <c r="L7" s="327">
        <v>1000</v>
      </c>
      <c r="M7" s="99"/>
      <c r="N7" s="99"/>
      <c r="O7" s="99"/>
      <c r="P7" s="251">
        <v>939.086</v>
      </c>
      <c r="Q7" s="99"/>
      <c r="R7" s="99"/>
      <c r="S7" s="99"/>
      <c r="T7" s="99"/>
      <c r="U7" s="362">
        <v>978.625</v>
      </c>
      <c r="V7" s="99"/>
      <c r="W7" s="99"/>
      <c r="X7" s="99"/>
      <c r="Y7" s="222">
        <v>991.282</v>
      </c>
      <c r="Z7" s="99"/>
      <c r="AA7" s="99">
        <f>SUM(LARGE(AB7:AK7,{1,2,3,4,5,6}))</f>
        <v>4874.993</v>
      </c>
      <c r="AB7" s="99">
        <f>+IF(COUNT($K7:$S7)&gt;0,LARGE($K7:$S7,1),0)</f>
        <v>1000</v>
      </c>
      <c r="AC7" s="99">
        <f>+IF(COUNT($K7:$S7)&gt;1,LARGE($K7:$S7,2),0)</f>
        <v>966</v>
      </c>
      <c r="AD7" s="99">
        <f>+IF(COUNT($K7:$S7)&gt;2,LARGE($K7:$S7,3),0)</f>
        <v>939.086</v>
      </c>
      <c r="AE7" s="99">
        <f t="shared" si="1"/>
        <v>991.282</v>
      </c>
      <c r="AF7" s="99">
        <f t="shared" si="2"/>
        <v>978.625</v>
      </c>
      <c r="AG7" s="99">
        <f t="shared" si="3"/>
        <v>0</v>
      </c>
      <c r="AH7" s="99">
        <f t="shared" si="4"/>
        <v>0</v>
      </c>
      <c r="AI7" s="99">
        <f t="shared" si="5"/>
        <v>0</v>
      </c>
      <c r="AJ7" s="99">
        <f t="shared" si="6"/>
        <v>0</v>
      </c>
    </row>
    <row r="8" spans="1:36" s="28" customFormat="1" ht="15">
      <c r="A8" s="28">
        <v>5</v>
      </c>
      <c r="B8" s="23" t="s">
        <v>693</v>
      </c>
      <c r="C8" s="23" t="s">
        <v>694</v>
      </c>
      <c r="E8" s="23" t="s">
        <v>49</v>
      </c>
      <c r="F8" s="249" t="s">
        <v>695</v>
      </c>
      <c r="G8" s="28">
        <v>5</v>
      </c>
      <c r="H8" s="28">
        <v>5</v>
      </c>
      <c r="I8" s="28">
        <v>5</v>
      </c>
      <c r="J8" s="99">
        <v>4786.332</v>
      </c>
      <c r="K8" s="99"/>
      <c r="L8" s="327">
        <v>947.896</v>
      </c>
      <c r="M8" s="99"/>
      <c r="N8" s="99"/>
      <c r="O8" s="99"/>
      <c r="P8" s="251">
        <v>941.955</v>
      </c>
      <c r="Q8" s="99"/>
      <c r="R8" s="99"/>
      <c r="S8" s="99"/>
      <c r="T8" s="391">
        <v>944.734</v>
      </c>
      <c r="U8" s="362">
        <v>1000</v>
      </c>
      <c r="V8" s="99"/>
      <c r="W8" s="99"/>
      <c r="X8" s="99"/>
      <c r="Y8" s="222">
        <v>951.747</v>
      </c>
      <c r="Z8" s="99"/>
      <c r="AA8" s="99">
        <f>SUM(LARGE(AB8:AK8,{1,2,3,4,5,6}))</f>
        <v>4786.332</v>
      </c>
      <c r="AB8" s="28">
        <f>+IF(COUNT($L8:$S8)&gt;0,LARGE($L8:$S8,1),0)</f>
        <v>947.896</v>
      </c>
      <c r="AC8" s="28">
        <f>+IF(COUNT($L8:$S8)&gt;1,LARGE($L8:$S8,2),0)</f>
        <v>941.955</v>
      </c>
      <c r="AD8" s="28">
        <f>+IF(COUNT($L8:$S8)&gt;2,LARGE($L8:$S8,3),0)</f>
        <v>0</v>
      </c>
      <c r="AE8" s="28">
        <f t="shared" si="1"/>
        <v>1000</v>
      </c>
      <c r="AF8" s="28">
        <f t="shared" si="2"/>
        <v>951.747</v>
      </c>
      <c r="AG8" s="28">
        <f t="shared" si="3"/>
        <v>944.734</v>
      </c>
      <c r="AH8" s="28">
        <f t="shared" si="4"/>
        <v>0</v>
      </c>
      <c r="AI8" s="28">
        <f t="shared" si="5"/>
        <v>0</v>
      </c>
      <c r="AJ8" s="28">
        <f t="shared" si="6"/>
        <v>0</v>
      </c>
    </row>
    <row r="9" spans="1:36" s="28" customFormat="1" ht="15">
      <c r="A9" s="28">
        <v>6</v>
      </c>
      <c r="B9" s="48" t="s">
        <v>76</v>
      </c>
      <c r="C9" s="28" t="s">
        <v>229</v>
      </c>
      <c r="E9" s="48" t="s">
        <v>126</v>
      </c>
      <c r="F9" s="336" t="s">
        <v>950</v>
      </c>
      <c r="G9" s="28">
        <v>6</v>
      </c>
      <c r="H9" s="28">
        <v>6</v>
      </c>
      <c r="I9" s="28">
        <v>5</v>
      </c>
      <c r="J9" s="99">
        <v>4605.688</v>
      </c>
      <c r="K9" s="99">
        <v>884</v>
      </c>
      <c r="L9" s="327">
        <v>942.857</v>
      </c>
      <c r="M9" s="99"/>
      <c r="N9" s="279">
        <v>942.461</v>
      </c>
      <c r="O9" s="99"/>
      <c r="P9" s="251">
        <v>910.433</v>
      </c>
      <c r="Q9" s="99"/>
      <c r="R9" s="99"/>
      <c r="S9" s="99"/>
      <c r="T9" s="99"/>
      <c r="U9" s="362">
        <v>905.398</v>
      </c>
      <c r="V9" s="99"/>
      <c r="W9" s="99"/>
      <c r="X9" s="99"/>
      <c r="Y9" s="222">
        <v>904.539</v>
      </c>
      <c r="Z9" s="99"/>
      <c r="AA9" s="99">
        <f>SUM(LARGE(AB9:AK9,{1,2,3,4,5,6}))</f>
        <v>4605.688</v>
      </c>
      <c r="AB9" s="99">
        <f aca="true" t="shared" si="7" ref="AB9:AB16">+IF(COUNT($K9:$S9)&gt;0,LARGE($K9:$S9,1),0)</f>
        <v>942.857</v>
      </c>
      <c r="AC9" s="99">
        <f aca="true" t="shared" si="8" ref="AC9:AC16">+IF(COUNT($K9:$S9)&gt;1,LARGE($K9:$S9,2),0)</f>
        <v>942.461</v>
      </c>
      <c r="AD9" s="99">
        <f aca="true" t="shared" si="9" ref="AD9:AD16">+IF(COUNT($K9:$S9)&gt;2,LARGE($K9:$S9,3),0)</f>
        <v>910.433</v>
      </c>
      <c r="AE9" s="99">
        <f t="shared" si="1"/>
        <v>905.398</v>
      </c>
      <c r="AF9" s="99">
        <f t="shared" si="2"/>
        <v>904.539</v>
      </c>
      <c r="AG9" s="99">
        <f t="shared" si="3"/>
        <v>0</v>
      </c>
      <c r="AH9" s="99">
        <f t="shared" si="4"/>
        <v>0</v>
      </c>
      <c r="AI9" s="99">
        <f t="shared" si="5"/>
        <v>0</v>
      </c>
      <c r="AJ9" s="99">
        <f t="shared" si="6"/>
        <v>0</v>
      </c>
    </row>
    <row r="10" spans="1:36" s="28" customFormat="1" ht="15">
      <c r="A10" s="28">
        <v>7</v>
      </c>
      <c r="B10" s="48" t="s">
        <v>230</v>
      </c>
      <c r="C10" s="28" t="s">
        <v>231</v>
      </c>
      <c r="E10" s="48" t="s">
        <v>225</v>
      </c>
      <c r="F10" s="249" t="s">
        <v>697</v>
      </c>
      <c r="G10" s="28">
        <v>6</v>
      </c>
      <c r="H10" s="28">
        <v>6</v>
      </c>
      <c r="I10" s="28">
        <v>5</v>
      </c>
      <c r="J10" s="99">
        <v>4254.186</v>
      </c>
      <c r="K10" s="193">
        <v>872</v>
      </c>
      <c r="L10" s="99">
        <v>753.185</v>
      </c>
      <c r="M10" s="99"/>
      <c r="N10" s="279">
        <v>896.891</v>
      </c>
      <c r="O10" s="99"/>
      <c r="P10" s="251">
        <v>899.423</v>
      </c>
      <c r="Q10" s="99"/>
      <c r="R10" s="99"/>
      <c r="S10" s="99"/>
      <c r="T10" s="99" t="s">
        <v>1137</v>
      </c>
      <c r="U10" s="362">
        <v>789.744</v>
      </c>
      <c r="V10" s="99"/>
      <c r="W10" s="99"/>
      <c r="X10" s="99"/>
      <c r="Y10" s="222">
        <v>796.128</v>
      </c>
      <c r="Z10" s="99"/>
      <c r="AA10" s="99">
        <f>SUM(LARGE(AB10:AK10,{1,2,3,4,5,6}))</f>
        <v>4254.186</v>
      </c>
      <c r="AB10" s="99">
        <f t="shared" si="7"/>
        <v>899.423</v>
      </c>
      <c r="AC10" s="99">
        <f t="shared" si="8"/>
        <v>896.891</v>
      </c>
      <c r="AD10" s="99">
        <f t="shared" si="9"/>
        <v>872</v>
      </c>
      <c r="AE10" s="99">
        <f t="shared" si="1"/>
        <v>796.128</v>
      </c>
      <c r="AF10" s="99">
        <f t="shared" si="2"/>
        <v>789.744</v>
      </c>
      <c r="AG10" s="99">
        <f t="shared" si="3"/>
        <v>0</v>
      </c>
      <c r="AH10" s="99">
        <f t="shared" si="4"/>
        <v>0</v>
      </c>
      <c r="AI10" s="99">
        <f t="shared" si="5"/>
        <v>0</v>
      </c>
      <c r="AJ10" s="99">
        <f t="shared" si="6"/>
        <v>0</v>
      </c>
    </row>
    <row r="11" spans="1:36" s="28" customFormat="1" ht="15">
      <c r="A11" s="28">
        <v>8</v>
      </c>
      <c r="B11" s="48" t="s">
        <v>239</v>
      </c>
      <c r="C11" s="28" t="s">
        <v>240</v>
      </c>
      <c r="E11" s="48" t="s">
        <v>44</v>
      </c>
      <c r="F11" s="249" t="s">
        <v>701</v>
      </c>
      <c r="G11" s="28">
        <v>5</v>
      </c>
      <c r="H11" s="28">
        <v>5</v>
      </c>
      <c r="I11" s="28">
        <v>5</v>
      </c>
      <c r="J11" s="99">
        <v>3975.764</v>
      </c>
      <c r="K11" s="193">
        <v>779</v>
      </c>
      <c r="L11" s="99"/>
      <c r="M11" s="99"/>
      <c r="N11" s="279">
        <v>817.083</v>
      </c>
      <c r="O11" s="99"/>
      <c r="P11" s="251">
        <v>799.418</v>
      </c>
      <c r="Q11" s="99"/>
      <c r="R11" s="99"/>
      <c r="S11" s="99"/>
      <c r="T11" s="99"/>
      <c r="U11" s="362">
        <v>802.083</v>
      </c>
      <c r="V11" s="99"/>
      <c r="W11" s="99"/>
      <c r="X11" s="99"/>
      <c r="Y11" s="222">
        <v>778.18</v>
      </c>
      <c r="Z11" s="99"/>
      <c r="AA11" s="99">
        <f>SUM(LARGE(AB11:AK11,{1,2,3,4,5,6}))</f>
        <v>3975.7639999999997</v>
      </c>
      <c r="AB11" s="99">
        <f t="shared" si="7"/>
        <v>817.083</v>
      </c>
      <c r="AC11" s="99">
        <f t="shared" si="8"/>
        <v>799.418</v>
      </c>
      <c r="AD11" s="99">
        <f t="shared" si="9"/>
        <v>779</v>
      </c>
      <c r="AE11" s="99">
        <f t="shared" si="1"/>
        <v>802.083</v>
      </c>
      <c r="AF11" s="99">
        <f t="shared" si="2"/>
        <v>778.18</v>
      </c>
      <c r="AG11" s="99">
        <f t="shared" si="3"/>
        <v>0</v>
      </c>
      <c r="AH11" s="99">
        <f t="shared" si="4"/>
        <v>0</v>
      </c>
      <c r="AI11" s="99">
        <f t="shared" si="5"/>
        <v>0</v>
      </c>
      <c r="AJ11" s="99">
        <f t="shared" si="6"/>
        <v>0</v>
      </c>
    </row>
    <row r="12" spans="1:36" s="28" customFormat="1" ht="15">
      <c r="A12" s="28">
        <v>9</v>
      </c>
      <c r="B12" s="48" t="s">
        <v>241</v>
      </c>
      <c r="C12" s="28" t="s">
        <v>242</v>
      </c>
      <c r="E12" s="48" t="s">
        <v>125</v>
      </c>
      <c r="F12" s="178" t="s">
        <v>109</v>
      </c>
      <c r="G12" s="28">
        <v>5</v>
      </c>
      <c r="H12" s="28">
        <v>5</v>
      </c>
      <c r="I12" s="28">
        <v>5</v>
      </c>
      <c r="J12" s="99">
        <v>3902.569</v>
      </c>
      <c r="K12" s="193">
        <v>777</v>
      </c>
      <c r="L12" s="327">
        <v>823.086</v>
      </c>
      <c r="M12" s="99"/>
      <c r="N12" s="279">
        <v>782.57</v>
      </c>
      <c r="O12" s="99"/>
      <c r="P12" s="99"/>
      <c r="Q12" s="99"/>
      <c r="R12" s="99"/>
      <c r="S12" s="99"/>
      <c r="T12" s="391">
        <v>716.308</v>
      </c>
      <c r="U12" s="362">
        <v>803.605</v>
      </c>
      <c r="V12" s="99"/>
      <c r="W12" s="99"/>
      <c r="X12" s="99"/>
      <c r="Y12" s="99"/>
      <c r="Z12" s="99"/>
      <c r="AA12" s="99">
        <f>SUM(LARGE(AB12:AK12,{1,2,3,4,5,6}))</f>
        <v>3902.569</v>
      </c>
      <c r="AB12" s="99">
        <f t="shared" si="7"/>
        <v>823.086</v>
      </c>
      <c r="AC12" s="99">
        <f t="shared" si="8"/>
        <v>782.57</v>
      </c>
      <c r="AD12" s="99">
        <f t="shared" si="9"/>
        <v>777</v>
      </c>
      <c r="AE12" s="99">
        <f t="shared" si="1"/>
        <v>803.605</v>
      </c>
      <c r="AF12" s="99">
        <f t="shared" si="2"/>
        <v>716.308</v>
      </c>
      <c r="AG12" s="99">
        <f t="shared" si="3"/>
        <v>0</v>
      </c>
      <c r="AH12" s="99">
        <f t="shared" si="4"/>
        <v>0</v>
      </c>
      <c r="AI12" s="99">
        <f t="shared" si="5"/>
        <v>0</v>
      </c>
      <c r="AJ12" s="99">
        <f t="shared" si="6"/>
        <v>0</v>
      </c>
    </row>
    <row r="13" spans="1:36" s="28" customFormat="1" ht="15">
      <c r="A13" s="28">
        <v>10</v>
      </c>
      <c r="B13" s="12" t="s">
        <v>83</v>
      </c>
      <c r="C13" s="12" t="s">
        <v>509</v>
      </c>
      <c r="E13" s="12" t="s">
        <v>445</v>
      </c>
      <c r="F13" s="249" t="s">
        <v>696</v>
      </c>
      <c r="G13" s="28">
        <v>4</v>
      </c>
      <c r="H13" s="28">
        <v>4</v>
      </c>
      <c r="I13" s="28">
        <v>4</v>
      </c>
      <c r="J13" s="99">
        <v>3634.114</v>
      </c>
      <c r="K13" s="99"/>
      <c r="L13" s="327">
        <v>937.872</v>
      </c>
      <c r="M13" s="99"/>
      <c r="N13" s="279">
        <v>942.461</v>
      </c>
      <c r="O13" s="99"/>
      <c r="P13" s="251">
        <v>905.974</v>
      </c>
      <c r="Q13" s="99"/>
      <c r="R13" s="99"/>
      <c r="S13" s="99"/>
      <c r="T13" s="99"/>
      <c r="U13" s="99"/>
      <c r="V13" s="99"/>
      <c r="W13" s="99"/>
      <c r="X13" s="99"/>
      <c r="Y13" s="222">
        <v>847.807</v>
      </c>
      <c r="Z13" s="99"/>
      <c r="AA13" s="99">
        <f>SUM(LARGE(AB13:AK13,{1,2,3,4,5,6}))</f>
        <v>3634.1140000000005</v>
      </c>
      <c r="AB13" s="28">
        <f t="shared" si="7"/>
        <v>942.461</v>
      </c>
      <c r="AC13" s="28">
        <f t="shared" si="8"/>
        <v>937.872</v>
      </c>
      <c r="AD13" s="28">
        <f t="shared" si="9"/>
        <v>905.974</v>
      </c>
      <c r="AE13" s="28">
        <f t="shared" si="1"/>
        <v>847.807</v>
      </c>
      <c r="AF13" s="28">
        <f t="shared" si="2"/>
        <v>0</v>
      </c>
      <c r="AG13" s="28">
        <f t="shared" si="3"/>
        <v>0</v>
      </c>
      <c r="AH13" s="28">
        <f t="shared" si="4"/>
        <v>0</v>
      </c>
      <c r="AI13" s="28">
        <f t="shared" si="5"/>
        <v>0</v>
      </c>
      <c r="AJ13" s="28">
        <f t="shared" si="6"/>
        <v>0</v>
      </c>
    </row>
    <row r="14" spans="1:36" s="28" customFormat="1" ht="15">
      <c r="A14" s="28">
        <v>11</v>
      </c>
      <c r="B14" s="48" t="s">
        <v>76</v>
      </c>
      <c r="C14" s="28" t="s">
        <v>247</v>
      </c>
      <c r="E14" s="48" t="s">
        <v>171</v>
      </c>
      <c r="F14" s="177"/>
      <c r="G14" s="28">
        <v>5</v>
      </c>
      <c r="H14" s="28">
        <v>5</v>
      </c>
      <c r="I14" s="28">
        <v>4</v>
      </c>
      <c r="J14" s="99">
        <v>3202.385</v>
      </c>
      <c r="K14" s="193" t="s">
        <v>249</v>
      </c>
      <c r="L14" s="327">
        <v>817.867</v>
      </c>
      <c r="M14" s="99"/>
      <c r="N14" s="279">
        <v>825.592</v>
      </c>
      <c r="O14" s="99"/>
      <c r="P14" s="251">
        <v>788.576</v>
      </c>
      <c r="Q14" s="99"/>
      <c r="R14" s="99"/>
      <c r="S14" s="99"/>
      <c r="T14" s="99"/>
      <c r="U14" s="362">
        <v>770.35</v>
      </c>
      <c r="V14" s="99"/>
      <c r="W14" s="99"/>
      <c r="X14" s="99"/>
      <c r="Y14" s="99"/>
      <c r="Z14" s="99"/>
      <c r="AA14" s="99">
        <f>SUM(LARGE(AB14:AK14,{1,2,3,4,5,6}))</f>
        <v>3202.3849999999998</v>
      </c>
      <c r="AB14" s="99">
        <f t="shared" si="7"/>
        <v>825.592</v>
      </c>
      <c r="AC14" s="99">
        <f t="shared" si="8"/>
        <v>817.867</v>
      </c>
      <c r="AD14" s="99">
        <f t="shared" si="9"/>
        <v>788.576</v>
      </c>
      <c r="AE14" s="99">
        <f t="shared" si="1"/>
        <v>770.35</v>
      </c>
      <c r="AF14" s="99">
        <f t="shared" si="2"/>
        <v>0</v>
      </c>
      <c r="AG14" s="99">
        <f t="shared" si="3"/>
        <v>0</v>
      </c>
      <c r="AH14" s="99">
        <f t="shared" si="4"/>
        <v>0</v>
      </c>
      <c r="AI14" s="99">
        <f t="shared" si="5"/>
        <v>0</v>
      </c>
      <c r="AJ14" s="99">
        <f t="shared" si="6"/>
        <v>0</v>
      </c>
    </row>
    <row r="15" spans="1:36" s="28" customFormat="1" ht="15">
      <c r="A15" s="28">
        <v>12</v>
      </c>
      <c r="B15" s="48" t="s">
        <v>83</v>
      </c>
      <c r="C15" s="28" t="s">
        <v>244</v>
      </c>
      <c r="E15" s="48" t="s">
        <v>41</v>
      </c>
      <c r="F15" s="177"/>
      <c r="G15" s="28">
        <v>4</v>
      </c>
      <c r="H15" s="28">
        <v>4</v>
      </c>
      <c r="I15" s="28">
        <v>4</v>
      </c>
      <c r="J15" s="99">
        <v>3087.482</v>
      </c>
      <c r="K15" s="193">
        <v>747</v>
      </c>
      <c r="L15" s="99"/>
      <c r="M15" s="99"/>
      <c r="N15" s="279">
        <v>807.978</v>
      </c>
      <c r="O15" s="99"/>
      <c r="P15" s="99"/>
      <c r="Q15" s="99"/>
      <c r="R15" s="99"/>
      <c r="S15" s="99"/>
      <c r="T15" s="99"/>
      <c r="U15" s="362">
        <v>755.575</v>
      </c>
      <c r="V15" s="99"/>
      <c r="W15" s="99"/>
      <c r="X15" s="99"/>
      <c r="Y15" s="222">
        <v>776.929</v>
      </c>
      <c r="Z15" s="99"/>
      <c r="AA15" s="99">
        <f>SUM(LARGE(AB15:AK15,{1,2,3,4,5,6}))</f>
        <v>3087.482</v>
      </c>
      <c r="AB15" s="99">
        <f t="shared" si="7"/>
        <v>807.978</v>
      </c>
      <c r="AC15" s="99">
        <f t="shared" si="8"/>
        <v>747</v>
      </c>
      <c r="AD15" s="99">
        <f t="shared" si="9"/>
        <v>0</v>
      </c>
      <c r="AE15" s="99">
        <f t="shared" si="1"/>
        <v>776.929</v>
      </c>
      <c r="AF15" s="99">
        <f t="shared" si="2"/>
        <v>755.575</v>
      </c>
      <c r="AG15" s="99">
        <f t="shared" si="3"/>
        <v>0</v>
      </c>
      <c r="AH15" s="99">
        <f t="shared" si="4"/>
        <v>0</v>
      </c>
      <c r="AI15" s="99">
        <f t="shared" si="5"/>
        <v>0</v>
      </c>
      <c r="AJ15" s="99">
        <f t="shared" si="6"/>
        <v>0</v>
      </c>
    </row>
    <row r="16" spans="1:36" s="28" customFormat="1" ht="15">
      <c r="A16" s="28">
        <v>13</v>
      </c>
      <c r="B16" s="48" t="s">
        <v>235</v>
      </c>
      <c r="C16" s="28" t="s">
        <v>236</v>
      </c>
      <c r="E16" s="48" t="s">
        <v>126</v>
      </c>
      <c r="F16" s="336" t="s">
        <v>951</v>
      </c>
      <c r="G16" s="28">
        <v>3</v>
      </c>
      <c r="H16" s="28">
        <v>3</v>
      </c>
      <c r="I16" s="28">
        <v>3</v>
      </c>
      <c r="J16" s="99">
        <v>2557.063</v>
      </c>
      <c r="K16" s="193">
        <v>805</v>
      </c>
      <c r="L16" s="327">
        <v>889.098</v>
      </c>
      <c r="M16" s="99"/>
      <c r="N16" s="99"/>
      <c r="O16" s="99"/>
      <c r="P16" s="99"/>
      <c r="Q16" s="99"/>
      <c r="R16" s="99"/>
      <c r="S16" s="99"/>
      <c r="T16" s="99"/>
      <c r="U16" s="362">
        <v>862.965</v>
      </c>
      <c r="V16" s="99"/>
      <c r="W16" s="99"/>
      <c r="X16" s="99"/>
      <c r="Y16" s="99"/>
      <c r="Z16" s="99"/>
      <c r="AA16" s="99">
        <f>SUM(LARGE(AB16:AK16,{1,2,3,4,5,6}))</f>
        <v>2557.063</v>
      </c>
      <c r="AB16" s="99">
        <f t="shared" si="7"/>
        <v>889.098</v>
      </c>
      <c r="AC16" s="99">
        <f t="shared" si="8"/>
        <v>805</v>
      </c>
      <c r="AD16" s="99">
        <f t="shared" si="9"/>
        <v>0</v>
      </c>
      <c r="AE16" s="99">
        <f t="shared" si="1"/>
        <v>862.965</v>
      </c>
      <c r="AF16" s="99">
        <f t="shared" si="2"/>
        <v>0</v>
      </c>
      <c r="AG16" s="99">
        <f t="shared" si="3"/>
        <v>0</v>
      </c>
      <c r="AH16" s="99">
        <f t="shared" si="4"/>
        <v>0</v>
      </c>
      <c r="AI16" s="99">
        <f t="shared" si="5"/>
        <v>0</v>
      </c>
      <c r="AJ16" s="99">
        <f t="shared" si="6"/>
        <v>0</v>
      </c>
    </row>
    <row r="17" spans="1:36" s="28" customFormat="1" ht="15">
      <c r="A17" s="28">
        <v>14</v>
      </c>
      <c r="B17" s="23" t="s">
        <v>235</v>
      </c>
      <c r="C17" s="23" t="s">
        <v>514</v>
      </c>
      <c r="E17" s="23" t="s">
        <v>513</v>
      </c>
      <c r="F17" s="148"/>
      <c r="G17" s="28">
        <v>3</v>
      </c>
      <c r="H17" s="28">
        <v>3</v>
      </c>
      <c r="I17" s="28">
        <v>3</v>
      </c>
      <c r="J17" s="99">
        <v>2461.92</v>
      </c>
      <c r="K17" s="99"/>
      <c r="L17" s="99"/>
      <c r="M17" s="99"/>
      <c r="N17" s="280">
        <v>853.922</v>
      </c>
      <c r="O17" s="99"/>
      <c r="P17" s="99"/>
      <c r="Q17" s="99"/>
      <c r="R17" s="99"/>
      <c r="S17" s="99"/>
      <c r="T17" s="99"/>
      <c r="U17" s="362">
        <v>797.176</v>
      </c>
      <c r="V17" s="99"/>
      <c r="W17" s="99"/>
      <c r="X17" s="99"/>
      <c r="Y17" s="222">
        <v>810.822</v>
      </c>
      <c r="Z17" s="99"/>
      <c r="AA17" s="99">
        <f>SUM(LARGE(AB17:AK17,{1,2,3,4,5,6}))</f>
        <v>2461.92</v>
      </c>
      <c r="AB17" s="28">
        <f>+IF(COUNT($L17:$S17)&gt;0,LARGE($L17:$S17,1),0)</f>
        <v>853.922</v>
      </c>
      <c r="AC17" s="28">
        <f>+IF(COUNT($L17:$S17)&gt;1,LARGE($L17:$S17,2),0)</f>
        <v>0</v>
      </c>
      <c r="AD17" s="28">
        <f>+IF(COUNT($L17:$S17)&gt;2,LARGE($L17:$S17,3),0)</f>
        <v>0</v>
      </c>
      <c r="AE17" s="28">
        <f t="shared" si="1"/>
        <v>810.822</v>
      </c>
      <c r="AF17" s="28">
        <f t="shared" si="2"/>
        <v>797.176</v>
      </c>
      <c r="AG17" s="28">
        <f t="shared" si="3"/>
        <v>0</v>
      </c>
      <c r="AH17" s="28">
        <f t="shared" si="4"/>
        <v>0</v>
      </c>
      <c r="AI17" s="28">
        <f t="shared" si="5"/>
        <v>0</v>
      </c>
      <c r="AJ17" s="28">
        <f t="shared" si="6"/>
        <v>0</v>
      </c>
    </row>
    <row r="18" spans="1:36" s="28" customFormat="1" ht="15">
      <c r="A18" s="28">
        <v>15</v>
      </c>
      <c r="B18" s="48" t="s">
        <v>60</v>
      </c>
      <c r="C18" s="28" t="s">
        <v>85</v>
      </c>
      <c r="E18" s="48" t="s">
        <v>125</v>
      </c>
      <c r="F18" s="249" t="s">
        <v>707</v>
      </c>
      <c r="G18" s="28">
        <v>4</v>
      </c>
      <c r="H18" s="28">
        <v>4</v>
      </c>
      <c r="I18" s="28">
        <v>3</v>
      </c>
      <c r="J18" s="99">
        <v>2448.681</v>
      </c>
      <c r="K18" s="193">
        <v>855</v>
      </c>
      <c r="L18" s="327">
        <v>794.598</v>
      </c>
      <c r="M18" s="99"/>
      <c r="N18" s="279">
        <v>799.083</v>
      </c>
      <c r="O18" s="99"/>
      <c r="P18" s="99">
        <v>742.375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>
        <f>SUM(LARGE(AB18:AK18,{1,2,3,4,5,6}))</f>
        <v>2448.681</v>
      </c>
      <c r="AB18" s="99">
        <f>+IF(COUNT($K18:$S18)&gt;0,LARGE($K18:$S18,1),0)</f>
        <v>855</v>
      </c>
      <c r="AC18" s="99">
        <f>+IF(COUNT($K18:$S18)&gt;1,LARGE($K18:$S18,2),0)</f>
        <v>799.083</v>
      </c>
      <c r="AD18" s="99">
        <f>+IF(COUNT($K18:$S18)&gt;2,LARGE($K18:$S18,3),0)</f>
        <v>794.598</v>
      </c>
      <c r="AE18" s="99">
        <f t="shared" si="1"/>
        <v>0</v>
      </c>
      <c r="AF18" s="99">
        <f t="shared" si="2"/>
        <v>0</v>
      </c>
      <c r="AG18" s="99">
        <f t="shared" si="3"/>
        <v>0</v>
      </c>
      <c r="AH18" s="99">
        <f t="shared" si="4"/>
        <v>0</v>
      </c>
      <c r="AI18" s="99">
        <f t="shared" si="5"/>
        <v>0</v>
      </c>
      <c r="AJ18" s="99">
        <f t="shared" si="6"/>
        <v>0</v>
      </c>
    </row>
    <row r="19" spans="1:36" s="28" customFormat="1" ht="15">
      <c r="A19" s="28">
        <v>16</v>
      </c>
      <c r="B19" s="23" t="s">
        <v>518</v>
      </c>
      <c r="C19" s="23" t="s">
        <v>519</v>
      </c>
      <c r="E19" s="23" t="s">
        <v>158</v>
      </c>
      <c r="F19" s="148" t="s">
        <v>38</v>
      </c>
      <c r="G19" s="28">
        <v>3</v>
      </c>
      <c r="H19" s="28">
        <v>3</v>
      </c>
      <c r="I19" s="28">
        <v>3</v>
      </c>
      <c r="J19" s="99">
        <v>2308.331</v>
      </c>
      <c r="K19" s="99"/>
      <c r="L19" s="99"/>
      <c r="M19" s="99"/>
      <c r="N19" s="279">
        <v>767.401</v>
      </c>
      <c r="O19" s="99"/>
      <c r="P19" s="251">
        <v>754.486</v>
      </c>
      <c r="Q19" s="99"/>
      <c r="R19" s="99"/>
      <c r="S19" s="99"/>
      <c r="T19" s="99"/>
      <c r="U19" s="362">
        <v>786.444</v>
      </c>
      <c r="V19" s="99"/>
      <c r="W19" s="99"/>
      <c r="X19" s="99"/>
      <c r="Y19" s="99"/>
      <c r="Z19" s="99"/>
      <c r="AA19" s="99">
        <f>SUM(LARGE(AB19:AK19,{1,2,3,4,5,6}))</f>
        <v>2308.3309999999997</v>
      </c>
      <c r="AB19" s="28">
        <f>+IF(COUNT($L19:$S19)&gt;0,LARGE($L19:$S19,1),0)</f>
        <v>767.401</v>
      </c>
      <c r="AC19" s="28">
        <f>+IF(COUNT($L19:$S19)&gt;1,LARGE($L19:$S19,2),0)</f>
        <v>754.486</v>
      </c>
      <c r="AD19" s="28">
        <f>+IF(COUNT($L19:$S19)&gt;2,LARGE($L19:$S19,3),0)</f>
        <v>0</v>
      </c>
      <c r="AE19" s="28">
        <f t="shared" si="1"/>
        <v>786.444</v>
      </c>
      <c r="AF19" s="28">
        <f t="shared" si="2"/>
        <v>0</v>
      </c>
      <c r="AG19" s="28">
        <f t="shared" si="3"/>
        <v>0</v>
      </c>
      <c r="AH19" s="28">
        <f t="shared" si="4"/>
        <v>0</v>
      </c>
      <c r="AI19" s="28">
        <f t="shared" si="5"/>
        <v>0</v>
      </c>
      <c r="AJ19" s="28">
        <f t="shared" si="6"/>
        <v>0</v>
      </c>
    </row>
    <row r="20" spans="1:36" s="28" customFormat="1" ht="15">
      <c r="A20" s="28">
        <v>17</v>
      </c>
      <c r="B20" s="23" t="s">
        <v>698</v>
      </c>
      <c r="C20" s="23" t="s">
        <v>699</v>
      </c>
      <c r="E20" s="23" t="s">
        <v>44</v>
      </c>
      <c r="F20" s="249" t="s">
        <v>700</v>
      </c>
      <c r="G20" s="28">
        <v>2</v>
      </c>
      <c r="H20" s="28">
        <v>2</v>
      </c>
      <c r="I20" s="28">
        <v>2</v>
      </c>
      <c r="J20" s="99">
        <v>1852.534</v>
      </c>
      <c r="K20" s="99"/>
      <c r="L20" s="99"/>
      <c r="M20" s="99"/>
      <c r="N20" s="99"/>
      <c r="O20" s="99"/>
      <c r="P20" s="251">
        <v>852.534</v>
      </c>
      <c r="Q20" s="99"/>
      <c r="R20" s="99"/>
      <c r="S20" s="99"/>
      <c r="T20" s="99"/>
      <c r="U20" s="99"/>
      <c r="V20" s="99"/>
      <c r="W20" s="99"/>
      <c r="X20" s="99"/>
      <c r="Y20" s="222">
        <v>1000</v>
      </c>
      <c r="Z20" s="99"/>
      <c r="AA20" s="99">
        <f>SUM(LARGE(AB20:AK20,{1,2,3,4,5,6}))</f>
        <v>1852.534</v>
      </c>
      <c r="AB20" s="28">
        <f>+IF(COUNT($L20:$S20)&gt;0,LARGE($L20:$S20,1),0)</f>
        <v>852.534</v>
      </c>
      <c r="AC20" s="28">
        <f>+IF(COUNT($L20:$S20)&gt;1,LARGE($L20:$S20,2),0)</f>
        <v>0</v>
      </c>
      <c r="AD20" s="28">
        <f>+IF(COUNT($L20:$S20)&gt;2,LARGE($L20:$S20,3),0)</f>
        <v>0</v>
      </c>
      <c r="AE20" s="28">
        <f t="shared" si="1"/>
        <v>1000</v>
      </c>
      <c r="AF20" s="28">
        <f t="shared" si="2"/>
        <v>0</v>
      </c>
      <c r="AG20" s="28">
        <f t="shared" si="3"/>
        <v>0</v>
      </c>
      <c r="AH20" s="28">
        <f t="shared" si="4"/>
        <v>0</v>
      </c>
      <c r="AI20" s="28">
        <f t="shared" si="5"/>
        <v>0</v>
      </c>
      <c r="AJ20" s="28">
        <f t="shared" si="6"/>
        <v>0</v>
      </c>
    </row>
    <row r="21" spans="1:36" s="28" customFormat="1" ht="15">
      <c r="A21" s="28">
        <v>18</v>
      </c>
      <c r="B21" s="23" t="s">
        <v>60</v>
      </c>
      <c r="C21" s="23" t="s">
        <v>515</v>
      </c>
      <c r="E21" s="23" t="s">
        <v>41</v>
      </c>
      <c r="F21" s="333" t="s">
        <v>952</v>
      </c>
      <c r="G21" s="28">
        <v>2</v>
      </c>
      <c r="H21" s="28">
        <v>2</v>
      </c>
      <c r="I21" s="28">
        <v>2</v>
      </c>
      <c r="J21" s="99">
        <v>1727.566</v>
      </c>
      <c r="K21" s="99"/>
      <c r="L21" s="327">
        <v>878.638</v>
      </c>
      <c r="M21" s="99"/>
      <c r="N21" s="279">
        <v>848.928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>
        <f>SUM(LARGE(AB21:AK21,{1,2,3,4,5,6}))</f>
        <v>1727.566</v>
      </c>
      <c r="AB21" s="28">
        <f>+IF(COUNT($L21:$S21)&gt;0,LARGE($L21:$S21,1),0)</f>
        <v>878.638</v>
      </c>
      <c r="AC21" s="28">
        <f>+IF(COUNT($L21:$S21)&gt;1,LARGE($L21:$S21,2),0)</f>
        <v>848.928</v>
      </c>
      <c r="AD21" s="28">
        <f>+IF(COUNT($L21:$S21)&gt;2,LARGE($L21:$S21,3),0)</f>
        <v>0</v>
      </c>
      <c r="AE21" s="28">
        <f t="shared" si="1"/>
        <v>0</v>
      </c>
      <c r="AF21" s="28">
        <f t="shared" si="2"/>
        <v>0</v>
      </c>
      <c r="AG21" s="28">
        <f t="shared" si="3"/>
        <v>0</v>
      </c>
      <c r="AH21" s="28">
        <f t="shared" si="4"/>
        <v>0</v>
      </c>
      <c r="AI21" s="28">
        <f t="shared" si="5"/>
        <v>0</v>
      </c>
      <c r="AJ21" s="28">
        <f t="shared" si="6"/>
        <v>0</v>
      </c>
    </row>
    <row r="22" spans="1:36" s="28" customFormat="1" ht="15">
      <c r="A22" s="28">
        <v>19</v>
      </c>
      <c r="B22" s="28" t="s">
        <v>1053</v>
      </c>
      <c r="C22" s="28" t="s">
        <v>1054</v>
      </c>
      <c r="G22" s="28">
        <v>3</v>
      </c>
      <c r="H22" s="28">
        <v>3</v>
      </c>
      <c r="I22" s="28">
        <v>3</v>
      </c>
      <c r="J22" s="99">
        <v>1720.737</v>
      </c>
      <c r="N22" s="27"/>
      <c r="T22" s="396">
        <v>841.65</v>
      </c>
      <c r="U22" s="369">
        <v>879.087</v>
      </c>
      <c r="Z22" s="27"/>
      <c r="AA22" s="99">
        <f>SUM(LARGE(AB22:AK22,{1,2,3,4,5,6}))</f>
        <v>1720.737</v>
      </c>
      <c r="AB22" s="28">
        <f>+IF(COUNT($K22:$S22)&gt;0,LARGE($K22:$S22,1),0)</f>
        <v>0</v>
      </c>
      <c r="AC22" s="28">
        <f>+IF(COUNT($K22:$S22)&gt;1,LARGE($K22:$S22,2),0)</f>
        <v>0</v>
      </c>
      <c r="AD22" s="28">
        <f>+IF(COUNT($K22:$S22)&gt;2,LARGE($K22:$S22,3),0)</f>
        <v>0</v>
      </c>
      <c r="AE22" s="28">
        <f t="shared" si="1"/>
        <v>879.087</v>
      </c>
      <c r="AF22" s="28">
        <f t="shared" si="2"/>
        <v>841.65</v>
      </c>
      <c r="AG22" s="28">
        <f t="shared" si="3"/>
        <v>0</v>
      </c>
      <c r="AH22" s="28">
        <f t="shared" si="4"/>
        <v>0</v>
      </c>
      <c r="AI22" s="28">
        <f t="shared" si="5"/>
        <v>0</v>
      </c>
      <c r="AJ22" s="28">
        <f t="shared" si="6"/>
        <v>0</v>
      </c>
    </row>
    <row r="23" spans="1:36" s="28" customFormat="1" ht="15">
      <c r="A23" s="28">
        <v>20</v>
      </c>
      <c r="B23" s="23" t="s">
        <v>241</v>
      </c>
      <c r="C23" s="23" t="s">
        <v>358</v>
      </c>
      <c r="E23" s="23" t="s">
        <v>183</v>
      </c>
      <c r="F23" s="148"/>
      <c r="G23" s="28">
        <v>2</v>
      </c>
      <c r="H23" s="28">
        <v>2</v>
      </c>
      <c r="I23" s="28">
        <v>2</v>
      </c>
      <c r="J23" s="99">
        <v>1649.453</v>
      </c>
      <c r="K23" s="99"/>
      <c r="L23" s="99"/>
      <c r="M23" s="99"/>
      <c r="N23" s="279">
        <v>872.745</v>
      </c>
      <c r="O23" s="99"/>
      <c r="P23" s="99"/>
      <c r="Q23" s="99"/>
      <c r="R23" s="99"/>
      <c r="S23" s="99"/>
      <c r="T23" s="99"/>
      <c r="U23" s="362">
        <v>776.708</v>
      </c>
      <c r="V23" s="99"/>
      <c r="W23" s="99"/>
      <c r="X23" s="99"/>
      <c r="Y23" s="99"/>
      <c r="Z23" s="99"/>
      <c r="AA23" s="99">
        <f>SUM(LARGE(AB23:AK23,{1,2,3,4,5,6}))</f>
        <v>1649.453</v>
      </c>
      <c r="AB23" s="28">
        <f>+IF(COUNT($L23:$S23)&gt;0,LARGE($L23:$S23,1),0)</f>
        <v>872.745</v>
      </c>
      <c r="AC23" s="28">
        <f>+IF(COUNT($L23:$S23)&gt;1,LARGE($L23:$S23,2),0)</f>
        <v>0</v>
      </c>
      <c r="AD23" s="28">
        <f>+IF(COUNT($L23:$S23)&gt;2,LARGE($L23:$S23,3),0)</f>
        <v>0</v>
      </c>
      <c r="AE23" s="28">
        <f t="shared" si="1"/>
        <v>776.708</v>
      </c>
      <c r="AF23" s="28">
        <f t="shared" si="2"/>
        <v>0</v>
      </c>
      <c r="AG23" s="28">
        <f t="shared" si="3"/>
        <v>0</v>
      </c>
      <c r="AH23" s="28">
        <f t="shared" si="4"/>
        <v>0</v>
      </c>
      <c r="AI23" s="28">
        <f t="shared" si="5"/>
        <v>0</v>
      </c>
      <c r="AJ23" s="28">
        <f t="shared" si="6"/>
        <v>0</v>
      </c>
    </row>
    <row r="24" spans="1:36" s="28" customFormat="1" ht="15">
      <c r="A24" s="28">
        <v>21</v>
      </c>
      <c r="B24" s="48" t="s">
        <v>83</v>
      </c>
      <c r="C24" s="28" t="s">
        <v>84</v>
      </c>
      <c r="E24" s="48" t="s">
        <v>158</v>
      </c>
      <c r="F24" s="177"/>
      <c r="G24" s="28">
        <v>2</v>
      </c>
      <c r="H24" s="28">
        <v>2</v>
      </c>
      <c r="I24" s="28">
        <v>2</v>
      </c>
      <c r="J24" s="99">
        <v>1563.493</v>
      </c>
      <c r="K24" s="193">
        <v>730</v>
      </c>
      <c r="L24" s="99"/>
      <c r="M24" s="99"/>
      <c r="N24" s="279">
        <v>833.493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>
        <f>SUM(LARGE(AB24:AK24,{1,2,3,4,5,6}))</f>
        <v>1563.493</v>
      </c>
      <c r="AB24" s="99">
        <f>+IF(COUNT($K24:$S24)&gt;0,LARGE($K24:$S24,1),0)</f>
        <v>833.493</v>
      </c>
      <c r="AC24" s="99">
        <f>+IF(COUNT($K24:$S24)&gt;1,LARGE($K24:$S24,2),0)</f>
        <v>730</v>
      </c>
      <c r="AD24" s="99">
        <f>+IF(COUNT($K24:$S24)&gt;2,LARGE($K24:$S24,3),0)</f>
        <v>0</v>
      </c>
      <c r="AE24" s="99">
        <f t="shared" si="1"/>
        <v>0</v>
      </c>
      <c r="AF24" s="99">
        <f t="shared" si="2"/>
        <v>0</v>
      </c>
      <c r="AG24" s="99">
        <f t="shared" si="3"/>
        <v>0</v>
      </c>
      <c r="AH24" s="99">
        <f t="shared" si="4"/>
        <v>0</v>
      </c>
      <c r="AI24" s="99">
        <f t="shared" si="5"/>
        <v>0</v>
      </c>
      <c r="AJ24" s="99">
        <f t="shared" si="6"/>
        <v>0</v>
      </c>
    </row>
    <row r="25" spans="1:36" s="28" customFormat="1" ht="15">
      <c r="A25" s="28">
        <v>22</v>
      </c>
      <c r="B25" s="48" t="s">
        <v>243</v>
      </c>
      <c r="C25" s="28" t="s">
        <v>82</v>
      </c>
      <c r="E25" s="48" t="s">
        <v>48</v>
      </c>
      <c r="F25" s="162" t="s">
        <v>108</v>
      </c>
      <c r="G25" s="28">
        <v>2</v>
      </c>
      <c r="H25" s="28">
        <v>2</v>
      </c>
      <c r="I25" s="28">
        <v>2</v>
      </c>
      <c r="J25" s="99">
        <v>1554.135</v>
      </c>
      <c r="K25" s="193">
        <v>776</v>
      </c>
      <c r="L25" s="99"/>
      <c r="M25" s="99"/>
      <c r="N25" s="99"/>
      <c r="O25" s="99"/>
      <c r="P25" s="99"/>
      <c r="Q25" s="99"/>
      <c r="R25" s="99"/>
      <c r="S25" s="99"/>
      <c r="T25" s="99"/>
      <c r="U25" s="362">
        <v>778.135</v>
      </c>
      <c r="V25" s="99"/>
      <c r="W25" s="99"/>
      <c r="X25" s="99"/>
      <c r="Y25" s="99"/>
      <c r="Z25" s="99"/>
      <c r="AA25" s="99">
        <f>SUM(LARGE(AB25:AK25,{1,2,3,4,5,6}))</f>
        <v>1554.135</v>
      </c>
      <c r="AB25" s="99">
        <f>+IF(COUNT($K25:$S25)&gt;0,LARGE($K25:$S25,1),0)</f>
        <v>776</v>
      </c>
      <c r="AC25" s="99">
        <f>+IF(COUNT($K25:$S25)&gt;1,LARGE($K25:$S25,2),0)</f>
        <v>0</v>
      </c>
      <c r="AD25" s="99">
        <f>+IF(COUNT($K25:$S25)&gt;2,LARGE($K25:$S25,3),0)</f>
        <v>0</v>
      </c>
      <c r="AE25" s="99">
        <f t="shared" si="1"/>
        <v>778.135</v>
      </c>
      <c r="AF25" s="99">
        <f t="shared" si="2"/>
        <v>0</v>
      </c>
      <c r="AG25" s="99">
        <f t="shared" si="3"/>
        <v>0</v>
      </c>
      <c r="AH25" s="99">
        <f t="shared" si="4"/>
        <v>0</v>
      </c>
      <c r="AI25" s="99">
        <f t="shared" si="5"/>
        <v>0</v>
      </c>
      <c r="AJ25" s="99">
        <f t="shared" si="6"/>
        <v>0</v>
      </c>
    </row>
    <row r="26" spans="1:36" s="28" customFormat="1" ht="15">
      <c r="A26" s="28">
        <v>23</v>
      </c>
      <c r="B26" s="23" t="s">
        <v>703</v>
      </c>
      <c r="C26" s="23" t="s">
        <v>956</v>
      </c>
      <c r="E26" s="23" t="s">
        <v>1060</v>
      </c>
      <c r="F26" s="333" t="s">
        <v>957</v>
      </c>
      <c r="G26" s="28">
        <v>3</v>
      </c>
      <c r="H26" s="28">
        <v>3</v>
      </c>
      <c r="I26" s="28">
        <v>3</v>
      </c>
      <c r="J26" s="99">
        <v>1552.695</v>
      </c>
      <c r="K26" s="99"/>
      <c r="L26" s="327">
        <v>769.523</v>
      </c>
      <c r="M26" s="99"/>
      <c r="N26" s="99"/>
      <c r="O26" s="99"/>
      <c r="P26" s="99"/>
      <c r="Q26" s="99"/>
      <c r="R26" s="99"/>
      <c r="S26" s="99"/>
      <c r="T26" s="99"/>
      <c r="U26" s="362">
        <v>783.172</v>
      </c>
      <c r="V26" s="99"/>
      <c r="W26" s="99"/>
      <c r="X26" s="99"/>
      <c r="Y26" s="222">
        <v>799.421</v>
      </c>
      <c r="Z26" s="99"/>
      <c r="AA26" s="99">
        <f>SUM(LARGE(AB26:AK26,{1,2,3,4,5,6}))</f>
        <v>2352.116</v>
      </c>
      <c r="AB26" s="28">
        <f>+IF(COUNT($L26:$S26)&gt;0,LARGE($L26:$S26,1),0)</f>
        <v>769.523</v>
      </c>
      <c r="AC26" s="28">
        <f>+IF(COUNT($L26:$S26)&gt;1,LARGE($L26:$S26,2),0)</f>
        <v>0</v>
      </c>
      <c r="AD26" s="28">
        <f>+IF(COUNT($L26:$S26)&gt;2,LARGE($L26:$S26,3),0)</f>
        <v>0</v>
      </c>
      <c r="AE26" s="28">
        <f t="shared" si="1"/>
        <v>799.421</v>
      </c>
      <c r="AF26" s="28">
        <f t="shared" si="2"/>
        <v>783.172</v>
      </c>
      <c r="AG26" s="28">
        <f t="shared" si="3"/>
        <v>0</v>
      </c>
      <c r="AH26" s="28">
        <f t="shared" si="4"/>
        <v>0</v>
      </c>
      <c r="AI26" s="28">
        <f t="shared" si="5"/>
        <v>0</v>
      </c>
      <c r="AJ26" s="28">
        <f t="shared" si="6"/>
        <v>0</v>
      </c>
    </row>
    <row r="27" spans="1:27" s="28" customFormat="1" ht="15">
      <c r="A27" s="28">
        <v>24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V27" s="99"/>
      <c r="W27" s="99"/>
      <c r="X27" s="99"/>
      <c r="Z27" s="27"/>
      <c r="AA27" s="99"/>
    </row>
    <row r="28" spans="1:36" s="28" customFormat="1" ht="15">
      <c r="A28" s="28">
        <v>25</v>
      </c>
      <c r="B28" s="23" t="s">
        <v>703</v>
      </c>
      <c r="C28" s="23" t="s">
        <v>704</v>
      </c>
      <c r="E28" s="23" t="s">
        <v>158</v>
      </c>
      <c r="F28" s="148"/>
      <c r="G28" s="28">
        <v>2</v>
      </c>
      <c r="H28" s="28">
        <v>2</v>
      </c>
      <c r="I28" s="28">
        <v>2</v>
      </c>
      <c r="J28" s="99">
        <v>1505.034</v>
      </c>
      <c r="K28" s="99"/>
      <c r="L28" s="99"/>
      <c r="M28" s="99"/>
      <c r="N28" s="99"/>
      <c r="O28" s="99"/>
      <c r="P28" s="251">
        <v>778.619</v>
      </c>
      <c r="Q28" s="99"/>
      <c r="R28" s="99"/>
      <c r="S28" s="99"/>
      <c r="T28" s="99"/>
      <c r="U28" s="362">
        <v>726.415</v>
      </c>
      <c r="V28" s="99"/>
      <c r="W28" s="99"/>
      <c r="X28" s="99"/>
      <c r="Y28" s="99"/>
      <c r="Z28" s="99"/>
      <c r="AA28" s="99">
        <f>SUM(LARGE(AB28:AK28,{1,2,3,4,5,6}))</f>
        <v>1505.034</v>
      </c>
      <c r="AB28" s="28">
        <f>+IF(COUNT($L28:$S28)&gt;0,LARGE($L28:$S28,1),0)</f>
        <v>778.619</v>
      </c>
      <c r="AC28" s="28">
        <f>+IF(COUNT($L28:$S28)&gt;1,LARGE($L28:$S28,2),0)</f>
        <v>0</v>
      </c>
      <c r="AD28" s="28">
        <f>+IF(COUNT($L28:$S28)&gt;2,LARGE($L28:$S28,3),0)</f>
        <v>0</v>
      </c>
      <c r="AE28" s="28">
        <f t="shared" si="1"/>
        <v>726.415</v>
      </c>
      <c r="AF28" s="28">
        <f t="shared" si="2"/>
        <v>0</v>
      </c>
      <c r="AG28" s="28">
        <f t="shared" si="3"/>
        <v>0</v>
      </c>
      <c r="AH28" s="28">
        <f t="shared" si="4"/>
        <v>0</v>
      </c>
      <c r="AI28" s="28">
        <f t="shared" si="5"/>
        <v>0</v>
      </c>
      <c r="AJ28" s="28">
        <f t="shared" si="6"/>
        <v>0</v>
      </c>
    </row>
    <row r="29" spans="1:36" s="28" customFormat="1" ht="15">
      <c r="A29" s="28">
        <v>26</v>
      </c>
      <c r="B29" s="48" t="s">
        <v>245</v>
      </c>
      <c r="C29" s="28" t="s">
        <v>182</v>
      </c>
      <c r="E29" s="48" t="s">
        <v>44</v>
      </c>
      <c r="F29" s="177"/>
      <c r="G29" s="28">
        <v>2</v>
      </c>
      <c r="H29" s="28">
        <v>2</v>
      </c>
      <c r="I29" s="28">
        <v>2</v>
      </c>
      <c r="J29" s="99">
        <v>1400.812</v>
      </c>
      <c r="K29" s="193">
        <v>692</v>
      </c>
      <c r="L29" s="99"/>
      <c r="M29" s="99"/>
      <c r="N29" s="99"/>
      <c r="O29" s="99"/>
      <c r="P29" s="251">
        <v>708.812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>
        <f>SUM(LARGE(AB29:AK29,{1,2,3,4,5,6}))</f>
        <v>708.812</v>
      </c>
      <c r="AB29" s="28">
        <f>+IF(COUNT($L29:$S29)&gt;0,LARGE($L29:$S29,1),0)</f>
        <v>708.812</v>
      </c>
      <c r="AC29" s="28">
        <f>+IF(COUNT($L29:$S29)&gt;1,LARGE($L29:$S29,2),0)</f>
        <v>0</v>
      </c>
      <c r="AD29" s="28">
        <f>+IF(COUNT($L29:$S29)&gt;2,LARGE($L29:$S29,3),0)</f>
        <v>0</v>
      </c>
      <c r="AE29" s="28">
        <f t="shared" si="1"/>
        <v>0</v>
      </c>
      <c r="AF29" s="28">
        <f t="shared" si="2"/>
        <v>0</v>
      </c>
      <c r="AG29" s="28">
        <f t="shared" si="3"/>
        <v>0</v>
      </c>
      <c r="AH29" s="28">
        <f t="shared" si="4"/>
        <v>0</v>
      </c>
      <c r="AI29" s="28">
        <f t="shared" si="5"/>
        <v>0</v>
      </c>
      <c r="AJ29" s="28">
        <f t="shared" si="6"/>
        <v>0</v>
      </c>
    </row>
    <row r="30" spans="1:36" s="28" customFormat="1" ht="15">
      <c r="A30" s="28">
        <v>27</v>
      </c>
      <c r="B30" s="23" t="s">
        <v>416</v>
      </c>
      <c r="C30" s="23" t="s">
        <v>704</v>
      </c>
      <c r="E30" s="23" t="s">
        <v>687</v>
      </c>
      <c r="F30" s="149"/>
      <c r="G30" s="28">
        <v>2</v>
      </c>
      <c r="H30" s="28">
        <v>2</v>
      </c>
      <c r="I30" s="28">
        <v>2</v>
      </c>
      <c r="J30" s="99">
        <v>1390.843</v>
      </c>
      <c r="K30" s="99"/>
      <c r="L30" s="99"/>
      <c r="M30" s="99"/>
      <c r="N30" s="99"/>
      <c r="O30" s="99"/>
      <c r="P30" s="251">
        <v>705.568</v>
      </c>
      <c r="Q30" s="99"/>
      <c r="R30" s="99"/>
      <c r="S30" s="99"/>
      <c r="T30" s="99"/>
      <c r="U30" s="362">
        <v>685.275</v>
      </c>
      <c r="V30" s="99"/>
      <c r="W30" s="99"/>
      <c r="X30" s="99"/>
      <c r="Y30" s="99"/>
      <c r="Z30" s="99"/>
      <c r="AA30" s="99">
        <f>SUM(LARGE(AB30:AK30,{1,2,3,4,5,6}))</f>
        <v>1390.8429999999998</v>
      </c>
      <c r="AB30" s="28">
        <f>+IF(COUNT($L30:$S30)&gt;0,LARGE($L30:$S30,1),0)</f>
        <v>705.568</v>
      </c>
      <c r="AC30" s="28">
        <f>+IF(COUNT($L30:$S30)&gt;1,LARGE($L30:$S30,2),0)</f>
        <v>0</v>
      </c>
      <c r="AD30" s="28">
        <f>+IF(COUNT($L30:$S30)&gt;2,LARGE($L30:$S30,3),0)</f>
        <v>0</v>
      </c>
      <c r="AE30" s="28">
        <f t="shared" si="1"/>
        <v>685.275</v>
      </c>
      <c r="AF30" s="28">
        <f t="shared" si="2"/>
        <v>0</v>
      </c>
      <c r="AG30" s="28">
        <f t="shared" si="3"/>
        <v>0</v>
      </c>
      <c r="AH30" s="28">
        <f t="shared" si="4"/>
        <v>0</v>
      </c>
      <c r="AI30" s="28">
        <f t="shared" si="5"/>
        <v>0</v>
      </c>
      <c r="AJ30" s="28">
        <f t="shared" si="6"/>
        <v>0</v>
      </c>
    </row>
    <row r="31" spans="1:36" s="28" customFormat="1" ht="15">
      <c r="A31" s="28">
        <v>28</v>
      </c>
      <c r="B31" s="23" t="s">
        <v>520</v>
      </c>
      <c r="C31" s="23" t="s">
        <v>521</v>
      </c>
      <c r="E31" s="23" t="s">
        <v>49</v>
      </c>
      <c r="F31" s="148"/>
      <c r="G31" s="28">
        <v>2</v>
      </c>
      <c r="H31" s="28">
        <v>2</v>
      </c>
      <c r="I31" s="28">
        <v>2</v>
      </c>
      <c r="J31" s="99">
        <v>1260.389</v>
      </c>
      <c r="K31" s="99"/>
      <c r="L31" s="99"/>
      <c r="M31" s="99"/>
      <c r="N31" s="279">
        <v>640.441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222">
        <v>619.948</v>
      </c>
      <c r="Z31" s="99"/>
      <c r="AA31" s="99">
        <f>SUM(LARGE(AB31:AK31,{1,2,3,4,5,6}))</f>
        <v>1260.3890000000001</v>
      </c>
      <c r="AB31" s="28">
        <f>+IF(COUNT($L31:$S31)&gt;0,LARGE($L31:$S31,1),0)</f>
        <v>640.441</v>
      </c>
      <c r="AC31" s="28">
        <f>+IF(COUNT($L31:$S31)&gt;1,LARGE($L31:$S31,2),0)</f>
        <v>0</v>
      </c>
      <c r="AD31" s="28">
        <f>+IF(COUNT($L31:$S31)&gt;2,LARGE($L31:$S31,3),0)</f>
        <v>0</v>
      </c>
      <c r="AE31" s="28">
        <f t="shared" si="1"/>
        <v>619.948</v>
      </c>
      <c r="AF31" s="28">
        <f t="shared" si="2"/>
        <v>0</v>
      </c>
      <c r="AG31" s="28">
        <f t="shared" si="3"/>
        <v>0</v>
      </c>
      <c r="AH31" s="28">
        <f t="shared" si="4"/>
        <v>0</v>
      </c>
      <c r="AI31" s="28">
        <f t="shared" si="5"/>
        <v>0</v>
      </c>
      <c r="AJ31" s="28">
        <f t="shared" si="6"/>
        <v>0</v>
      </c>
    </row>
    <row r="32" spans="1:36" s="28" customFormat="1" ht="15">
      <c r="A32" s="28">
        <v>29</v>
      </c>
      <c r="B32" s="23" t="s">
        <v>83</v>
      </c>
      <c r="C32" s="23" t="s">
        <v>207</v>
      </c>
      <c r="E32" s="23" t="s">
        <v>183</v>
      </c>
      <c r="F32" s="148"/>
      <c r="G32" s="28">
        <v>2</v>
      </c>
      <c r="H32" s="28">
        <v>2</v>
      </c>
      <c r="I32" s="28">
        <v>2</v>
      </c>
      <c r="J32" s="99">
        <v>1249.5</v>
      </c>
      <c r="K32" s="193">
        <v>610</v>
      </c>
      <c r="L32" s="99"/>
      <c r="M32" s="99"/>
      <c r="N32" s="279">
        <v>639.501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>
        <f>SUM(LARGE(AB32:AK32,{1,2,3,4,5,6}))</f>
        <v>1249.501</v>
      </c>
      <c r="AB32" s="28">
        <f>+IF(COUNT($L32:$S32)&gt;0,LARGE($L32:$S32,1),0)</f>
        <v>639.501</v>
      </c>
      <c r="AC32" s="28">
        <v>610</v>
      </c>
      <c r="AD32" s="28">
        <f>+IF(COUNT($L32:$S32)&gt;2,LARGE($L32:$S32,3),0)</f>
        <v>0</v>
      </c>
      <c r="AE32" s="28">
        <f t="shared" si="1"/>
        <v>0</v>
      </c>
      <c r="AF32" s="28">
        <f t="shared" si="2"/>
        <v>0</v>
      </c>
      <c r="AG32" s="28">
        <f t="shared" si="3"/>
        <v>0</v>
      </c>
      <c r="AH32" s="28">
        <f t="shared" si="4"/>
        <v>0</v>
      </c>
      <c r="AI32" s="28">
        <f t="shared" si="5"/>
        <v>0</v>
      </c>
      <c r="AJ32" s="28">
        <f t="shared" si="6"/>
        <v>0</v>
      </c>
    </row>
    <row r="33" spans="1:36" s="28" customFormat="1" ht="15">
      <c r="A33" s="28">
        <v>30</v>
      </c>
      <c r="B33" s="12" t="s">
        <v>507</v>
      </c>
      <c r="C33" s="12" t="s">
        <v>508</v>
      </c>
      <c r="E33" s="12" t="s">
        <v>183</v>
      </c>
      <c r="F33" s="188"/>
      <c r="G33" s="28">
        <v>1</v>
      </c>
      <c r="H33" s="28">
        <v>1</v>
      </c>
      <c r="I33" s="28">
        <v>1</v>
      </c>
      <c r="J33" s="99">
        <v>1000</v>
      </c>
      <c r="K33" s="99"/>
      <c r="L33" s="99"/>
      <c r="M33" s="99"/>
      <c r="N33" s="279">
        <v>1000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>
        <f>SUM(LARGE(AB33:AK33,{1,2,3,4,5,6}))</f>
        <v>1000</v>
      </c>
      <c r="AB33" s="28">
        <f>+IF(COUNT($K33:$S33)&gt;0,LARGE($K33:$S33,1),0)</f>
        <v>1000</v>
      </c>
      <c r="AC33" s="28">
        <f>+IF(COUNT($K33:$S33)&gt;1,LARGE($K33:$S33,2),0)</f>
        <v>0</v>
      </c>
      <c r="AD33" s="28">
        <f>+IF(COUNT($K33:$S33)&gt;2,LARGE($K33:$S33,3),0)</f>
        <v>0</v>
      </c>
      <c r="AE33" s="28">
        <f t="shared" si="1"/>
        <v>0</v>
      </c>
      <c r="AF33" s="28">
        <f t="shared" si="2"/>
        <v>0</v>
      </c>
      <c r="AG33" s="28">
        <f t="shared" si="3"/>
        <v>0</v>
      </c>
      <c r="AH33" s="28">
        <f t="shared" si="4"/>
        <v>0</v>
      </c>
      <c r="AI33" s="28">
        <f t="shared" si="5"/>
        <v>0</v>
      </c>
      <c r="AJ33" s="28">
        <f t="shared" si="6"/>
        <v>0</v>
      </c>
    </row>
    <row r="34" spans="1:36" s="28" customFormat="1" ht="15">
      <c r="A34" s="28">
        <v>31</v>
      </c>
      <c r="B34" s="28" t="s">
        <v>624</v>
      </c>
      <c r="C34" s="28" t="s">
        <v>1112</v>
      </c>
      <c r="E34" s="28" t="s">
        <v>1129</v>
      </c>
      <c r="G34" s="28">
        <v>1</v>
      </c>
      <c r="H34" s="28">
        <v>1</v>
      </c>
      <c r="I34" s="28">
        <v>1</v>
      </c>
      <c r="J34" s="99">
        <v>967.225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222">
        <v>967.225</v>
      </c>
      <c r="Z34" s="27"/>
      <c r="AA34" s="99">
        <f>SUM(LARGE(AB34:AK34,{1,2,3,4,5,6}))</f>
        <v>967.225</v>
      </c>
      <c r="AB34" s="28">
        <f>+IF(COUNT($K34:$S34)&gt;0,LARGE($K34:$S34,1),0)</f>
        <v>0</v>
      </c>
      <c r="AC34" s="28">
        <f>+IF(COUNT($K34:$S34)&gt;1,LARGE($K34:$S34,2),0)</f>
        <v>0</v>
      </c>
      <c r="AD34" s="28">
        <f>+IF(COUNT($K34:$S34)&gt;2,LARGE($K34:$S34,3),0)</f>
        <v>0</v>
      </c>
      <c r="AE34" s="28">
        <f t="shared" si="1"/>
        <v>967.225</v>
      </c>
      <c r="AF34" s="28">
        <f t="shared" si="2"/>
        <v>0</v>
      </c>
      <c r="AG34" s="28">
        <f t="shared" si="3"/>
        <v>0</v>
      </c>
      <c r="AH34" s="28">
        <f t="shared" si="4"/>
        <v>0</v>
      </c>
      <c r="AI34" s="28">
        <f t="shared" si="5"/>
        <v>0</v>
      </c>
      <c r="AJ34" s="28">
        <f t="shared" si="6"/>
        <v>0</v>
      </c>
    </row>
    <row r="35" spans="1:36" s="28" customFormat="1" ht="15">
      <c r="A35" s="28">
        <v>32</v>
      </c>
      <c r="B35" s="48" t="s">
        <v>60</v>
      </c>
      <c r="C35" s="28" t="s">
        <v>80</v>
      </c>
      <c r="E35" s="48" t="s">
        <v>88</v>
      </c>
      <c r="F35" s="177"/>
      <c r="G35" s="28">
        <v>1</v>
      </c>
      <c r="H35" s="28">
        <v>1</v>
      </c>
      <c r="I35" s="28">
        <v>1</v>
      </c>
      <c r="J35" s="99">
        <v>963</v>
      </c>
      <c r="K35" s="193">
        <v>963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>
        <f>SUM(LARGE(AB35:AK35,{1,2,3,4,5,6}))</f>
        <v>963</v>
      </c>
      <c r="AB35" s="99">
        <f>+IF(COUNT($K35:$S35)&gt;0,LARGE($K35:$S35,1),0)</f>
        <v>963</v>
      </c>
      <c r="AC35" s="99">
        <f>+IF(COUNT($K35:$S35)&gt;1,LARGE($K35:$S35,2),0)</f>
        <v>0</v>
      </c>
      <c r="AD35" s="99">
        <f>+IF(COUNT($K35:$S35)&gt;2,LARGE($K35:$S35,3),0)</f>
        <v>0</v>
      </c>
      <c r="AE35" s="99">
        <f t="shared" si="1"/>
        <v>0</v>
      </c>
      <c r="AF35" s="99">
        <f t="shared" si="2"/>
        <v>0</v>
      </c>
      <c r="AG35" s="99">
        <f t="shared" si="3"/>
        <v>0</v>
      </c>
      <c r="AH35" s="99">
        <f t="shared" si="4"/>
        <v>0</v>
      </c>
      <c r="AI35" s="99">
        <f t="shared" si="5"/>
        <v>0</v>
      </c>
      <c r="AJ35" s="99">
        <f t="shared" si="6"/>
        <v>0</v>
      </c>
    </row>
    <row r="36" spans="1:36" s="28" customFormat="1" ht="15">
      <c r="A36" s="28">
        <v>33</v>
      </c>
      <c r="B36" s="23" t="s">
        <v>948</v>
      </c>
      <c r="C36" s="23" t="s">
        <v>949</v>
      </c>
      <c r="E36" s="23"/>
      <c r="F36" s="146"/>
      <c r="G36" s="28">
        <v>1</v>
      </c>
      <c r="H36" s="28">
        <v>1</v>
      </c>
      <c r="I36" s="28">
        <v>1</v>
      </c>
      <c r="J36" s="99">
        <v>962.034</v>
      </c>
      <c r="K36" s="99"/>
      <c r="L36" s="327">
        <v>962.034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>
        <f>SUM(LARGE(AB36:AK36,{1,2,3,4,5,6}))</f>
        <v>962.034</v>
      </c>
      <c r="AB36" s="28">
        <f>+IF(COUNT($L36:$S36)&gt;0,LARGE($L36:$S36,1),0)</f>
        <v>962.034</v>
      </c>
      <c r="AC36" s="28">
        <f>+IF(COUNT($L36:$S36)&gt;1,LARGE($L36:$S36,2),0)</f>
        <v>0</v>
      </c>
      <c r="AD36" s="28">
        <f>+IF(COUNT($L36:$S36)&gt;2,LARGE($L36:$S36,3),0)</f>
        <v>0</v>
      </c>
      <c r="AE36" s="28">
        <f aca="true" t="shared" si="10" ref="AE36:AE63">+IF(COUNT($T36:$Y36)&gt;0,LARGE($T36:$Y36,1),0)</f>
        <v>0</v>
      </c>
      <c r="AF36" s="28">
        <f aca="true" t="shared" si="11" ref="AF36:AF63">+IF(COUNT($T36:$Y36)&gt;1,LARGE($T36:$Y36,2),0)</f>
        <v>0</v>
      </c>
      <c r="AG36" s="28">
        <f aca="true" t="shared" si="12" ref="AG36:AG63">+IF(COUNT($T36:$Y36)&gt;2,LARGE($T36:$Y36,3),0)</f>
        <v>0</v>
      </c>
      <c r="AH36" s="28">
        <f aca="true" t="shared" si="13" ref="AH36:AH63">+IF(COUNT($T36:$Y36)&gt;3,LARGE($T36:$Y36,4),0)</f>
        <v>0</v>
      </c>
      <c r="AI36" s="28">
        <f aca="true" t="shared" si="14" ref="AI36:AI63">+IF(COUNT($T36:$Y36)&gt;4,LARGE($T36:$Y36,5),0)</f>
        <v>0</v>
      </c>
      <c r="AJ36" s="28">
        <f aca="true" t="shared" si="15" ref="AJ36:AJ63">+IF(COUNT($T36:$Y36)&gt;5,LARGE($T36:$Y36,6),0)</f>
        <v>0</v>
      </c>
    </row>
    <row r="37" spans="1:36" s="28" customFormat="1" ht="15">
      <c r="A37" s="28">
        <v>34</v>
      </c>
      <c r="B37" s="23" t="s">
        <v>1051</v>
      </c>
      <c r="C37" s="23" t="s">
        <v>512</v>
      </c>
      <c r="E37" s="23" t="s">
        <v>1052</v>
      </c>
      <c r="F37" s="148"/>
      <c r="G37" s="28">
        <v>1</v>
      </c>
      <c r="H37" s="28">
        <v>1</v>
      </c>
      <c r="I37" s="28">
        <v>1</v>
      </c>
      <c r="J37" s="99">
        <v>947.247</v>
      </c>
      <c r="K37" s="99"/>
      <c r="L37" s="99"/>
      <c r="M37" s="99"/>
      <c r="O37" s="99"/>
      <c r="P37" s="99"/>
      <c r="Q37" s="99"/>
      <c r="R37" s="99"/>
      <c r="S37" s="99"/>
      <c r="T37" s="99"/>
      <c r="U37" s="362">
        <v>947.247</v>
      </c>
      <c r="V37" s="99"/>
      <c r="W37" s="99"/>
      <c r="X37" s="99"/>
      <c r="Y37" s="99"/>
      <c r="Z37" s="99"/>
      <c r="AA37" s="99">
        <f>SUM(LARGE(AB37:AK37,{1,2,3,4,5,6}))</f>
        <v>947.247</v>
      </c>
      <c r="AB37" s="28">
        <f>+IF(COUNT($L37:$S37)&gt;0,LARGE($L37:$S37,1),0)</f>
        <v>0</v>
      </c>
      <c r="AC37" s="28">
        <f>+IF(COUNT($L37:$S37)&gt;1,LARGE($L37:$S37,2),0)</f>
        <v>0</v>
      </c>
      <c r="AD37" s="28">
        <f>+IF(COUNT($L37:$S37)&gt;2,LARGE($L37:$S37,3),0)</f>
        <v>0</v>
      </c>
      <c r="AE37" s="28">
        <f t="shared" si="10"/>
        <v>947.247</v>
      </c>
      <c r="AF37" s="28">
        <f t="shared" si="11"/>
        <v>0</v>
      </c>
      <c r="AG37" s="28">
        <f t="shared" si="12"/>
        <v>0</v>
      </c>
      <c r="AH37" s="28">
        <f t="shared" si="13"/>
        <v>0</v>
      </c>
      <c r="AI37" s="28">
        <f t="shared" si="14"/>
        <v>0</v>
      </c>
      <c r="AJ37" s="28">
        <f t="shared" si="15"/>
        <v>0</v>
      </c>
    </row>
    <row r="38" spans="1:36" s="28" customFormat="1" ht="15">
      <c r="A38" s="28">
        <v>35</v>
      </c>
      <c r="B38" s="48" t="s">
        <v>16</v>
      </c>
      <c r="C38" s="28" t="s">
        <v>228</v>
      </c>
      <c r="E38" s="48"/>
      <c r="F38" s="177"/>
      <c r="G38" s="28">
        <v>1</v>
      </c>
      <c r="H38" s="28">
        <v>1</v>
      </c>
      <c r="I38" s="28">
        <v>1</v>
      </c>
      <c r="J38" s="99">
        <v>938</v>
      </c>
      <c r="K38" s="193">
        <v>938</v>
      </c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>
        <f>SUM(LARGE(AB38:AK38,{1,2,3,4,5,6}))</f>
        <v>938</v>
      </c>
      <c r="AB38" s="99">
        <f>+IF(COUNT($K38:$S38)&gt;0,LARGE($K38:$S38,1),0)</f>
        <v>938</v>
      </c>
      <c r="AC38" s="99">
        <f>+IF(COUNT($K38:$S38)&gt;1,LARGE($K38:$S38,2),0)</f>
        <v>0</v>
      </c>
      <c r="AD38" s="99">
        <f>+IF(COUNT($K38:$S38)&gt;2,LARGE($K38:$S38,3),0)</f>
        <v>0</v>
      </c>
      <c r="AE38" s="99">
        <f t="shared" si="10"/>
        <v>0</v>
      </c>
      <c r="AF38" s="99">
        <f t="shared" si="11"/>
        <v>0</v>
      </c>
      <c r="AG38" s="99">
        <f t="shared" si="12"/>
        <v>0</v>
      </c>
      <c r="AH38" s="99">
        <f t="shared" si="13"/>
        <v>0</v>
      </c>
      <c r="AI38" s="99">
        <f t="shared" si="14"/>
        <v>0</v>
      </c>
      <c r="AJ38" s="99">
        <f t="shared" si="15"/>
        <v>0</v>
      </c>
    </row>
    <row r="39" spans="1:36" s="28" customFormat="1" ht="15">
      <c r="A39" s="28">
        <v>36</v>
      </c>
      <c r="B39" s="25" t="s">
        <v>510</v>
      </c>
      <c r="C39" s="25" t="s">
        <v>501</v>
      </c>
      <c r="E39" s="25"/>
      <c r="F39" s="65"/>
      <c r="G39" s="28">
        <v>1</v>
      </c>
      <c r="H39" s="28">
        <v>1</v>
      </c>
      <c r="I39" s="28">
        <v>1</v>
      </c>
      <c r="J39" s="99">
        <v>936.559</v>
      </c>
      <c r="K39" s="99"/>
      <c r="L39" s="99"/>
      <c r="M39" s="99"/>
      <c r="N39" s="279">
        <v>936.559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>
        <f>SUM(LARGE(AB39:AK39,{1,2,3,4,5,6}))</f>
        <v>936.559</v>
      </c>
      <c r="AB39" s="28">
        <f>+IF(COUNT($K39:$S39)&gt;0,LARGE($K39:$S39,1),0)</f>
        <v>936.559</v>
      </c>
      <c r="AC39" s="28">
        <f>+IF(COUNT($K39:$S39)&gt;1,LARGE($K39:$S39,2),0)</f>
        <v>0</v>
      </c>
      <c r="AD39" s="28">
        <f>+IF(COUNT($K39:$S39)&gt;2,LARGE($K39:$S39,3),0)</f>
        <v>0</v>
      </c>
      <c r="AE39" s="28">
        <f t="shared" si="10"/>
        <v>0</v>
      </c>
      <c r="AF39" s="28">
        <f t="shared" si="11"/>
        <v>0</v>
      </c>
      <c r="AG39" s="28">
        <f t="shared" si="12"/>
        <v>0</v>
      </c>
      <c r="AH39" s="28">
        <f t="shared" si="13"/>
        <v>0</v>
      </c>
      <c r="AI39" s="28">
        <f t="shared" si="14"/>
        <v>0</v>
      </c>
      <c r="AJ39" s="28">
        <f t="shared" si="15"/>
        <v>0</v>
      </c>
    </row>
    <row r="40" spans="1:36" s="28" customFormat="1" ht="15">
      <c r="A40" s="28">
        <v>367</v>
      </c>
      <c r="B40" s="48" t="s">
        <v>79</v>
      </c>
      <c r="C40" s="28" t="s">
        <v>86</v>
      </c>
      <c r="E40" s="48" t="s">
        <v>88</v>
      </c>
      <c r="F40" s="234"/>
      <c r="G40" s="28">
        <v>1</v>
      </c>
      <c r="H40" s="28">
        <v>1</v>
      </c>
      <c r="I40" s="28">
        <v>1</v>
      </c>
      <c r="J40" s="99">
        <v>880</v>
      </c>
      <c r="K40" s="193">
        <v>880</v>
      </c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>
        <f>SUM(LARGE(AB40:AK40,{1,2,3,4,5,6}))</f>
        <v>880</v>
      </c>
      <c r="AB40" s="99">
        <f>+IF(COUNT($K40:$S40)&gt;0,LARGE($K40:$S40,1),0)</f>
        <v>880</v>
      </c>
      <c r="AC40" s="99">
        <f>+IF(COUNT($K40:$S40)&gt;1,LARGE($K40:$S40,2),0)</f>
        <v>0</v>
      </c>
      <c r="AD40" s="99">
        <f>+IF(COUNT($K40:$S40)&gt;2,LARGE($K40:$S40,3),0)</f>
        <v>0</v>
      </c>
      <c r="AE40" s="99">
        <f t="shared" si="10"/>
        <v>0</v>
      </c>
      <c r="AF40" s="99">
        <f t="shared" si="11"/>
        <v>0</v>
      </c>
      <c r="AG40" s="99">
        <f t="shared" si="12"/>
        <v>0</v>
      </c>
      <c r="AH40" s="99">
        <f t="shared" si="13"/>
        <v>0</v>
      </c>
      <c r="AI40" s="99">
        <f t="shared" si="14"/>
        <v>0</v>
      </c>
      <c r="AJ40" s="99">
        <f t="shared" si="15"/>
        <v>0</v>
      </c>
    </row>
    <row r="41" spans="1:36" s="28" customFormat="1" ht="15">
      <c r="A41" s="28">
        <v>38</v>
      </c>
      <c r="B41" s="28" t="s">
        <v>1055</v>
      </c>
      <c r="C41" s="28" t="s">
        <v>1056</v>
      </c>
      <c r="G41" s="28">
        <v>1</v>
      </c>
      <c r="H41" s="28">
        <v>1</v>
      </c>
      <c r="I41" s="28">
        <v>1</v>
      </c>
      <c r="J41" s="99">
        <v>875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362">
        <v>875</v>
      </c>
      <c r="V41" s="99"/>
      <c r="W41" s="99"/>
      <c r="X41" s="99"/>
      <c r="Y41" s="99"/>
      <c r="Z41" s="27"/>
      <c r="AA41" s="99">
        <f>SUM(LARGE(AB41:AK41,{1,2,3,4,5,6}))</f>
        <v>875</v>
      </c>
      <c r="AB41" s="28">
        <f>+IF(COUNT($K41:$S41)&gt;0,LARGE($K41:$S41,1),0)</f>
        <v>0</v>
      </c>
      <c r="AC41" s="28">
        <f>+IF(COUNT($K41:$S41)&gt;1,LARGE($K41:$S41,2),0)</f>
        <v>0</v>
      </c>
      <c r="AD41" s="28">
        <f>+IF(COUNT($K41:$S41)&gt;2,LARGE($K41:$S41,3),0)</f>
        <v>0</v>
      </c>
      <c r="AE41" s="28">
        <f t="shared" si="10"/>
        <v>875</v>
      </c>
      <c r="AF41" s="28">
        <f t="shared" si="11"/>
        <v>0</v>
      </c>
      <c r="AG41" s="28">
        <f t="shared" si="12"/>
        <v>0</v>
      </c>
      <c r="AH41" s="28">
        <f t="shared" si="13"/>
        <v>0</v>
      </c>
      <c r="AI41" s="28">
        <f t="shared" si="14"/>
        <v>0</v>
      </c>
      <c r="AJ41" s="28">
        <f t="shared" si="15"/>
        <v>0</v>
      </c>
    </row>
    <row r="42" spans="1:36" s="28" customFormat="1" ht="15">
      <c r="A42" s="28">
        <v>39</v>
      </c>
      <c r="B42" s="48" t="s">
        <v>232</v>
      </c>
      <c r="C42" s="28" t="s">
        <v>75</v>
      </c>
      <c r="E42" s="48"/>
      <c r="F42" s="177"/>
      <c r="G42" s="28">
        <v>1</v>
      </c>
      <c r="H42" s="28">
        <v>1</v>
      </c>
      <c r="I42" s="28">
        <v>1</v>
      </c>
      <c r="J42" s="99">
        <v>866</v>
      </c>
      <c r="K42" s="193">
        <v>866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>
        <f>SUM(LARGE(AB42:AK42,{1,2,3,4,5,6}))</f>
        <v>866</v>
      </c>
      <c r="AB42" s="99">
        <f>+IF(COUNT($K42:$S42)&gt;0,LARGE($K42:$S42,1),0)</f>
        <v>866</v>
      </c>
      <c r="AC42" s="99">
        <f>+IF(COUNT($K42:$S42)&gt;1,LARGE($K42:$S42,2),0)</f>
        <v>0</v>
      </c>
      <c r="AD42" s="99">
        <f>+IF(COUNT($K42:$S42)&gt;2,LARGE($K42:$S42,3),0)</f>
        <v>0</v>
      </c>
      <c r="AE42" s="99">
        <f t="shared" si="10"/>
        <v>0</v>
      </c>
      <c r="AF42" s="99">
        <f t="shared" si="11"/>
        <v>0</v>
      </c>
      <c r="AG42" s="99">
        <f t="shared" si="12"/>
        <v>0</v>
      </c>
      <c r="AH42" s="99">
        <f t="shared" si="13"/>
        <v>0</v>
      </c>
      <c r="AI42" s="99">
        <f t="shared" si="14"/>
        <v>0</v>
      </c>
      <c r="AJ42" s="99">
        <f t="shared" si="15"/>
        <v>0</v>
      </c>
    </row>
    <row r="43" spans="1:36" s="28" customFormat="1" ht="15">
      <c r="A43" s="28">
        <v>40</v>
      </c>
      <c r="B43" s="23" t="s">
        <v>511</v>
      </c>
      <c r="C43" s="23" t="s">
        <v>512</v>
      </c>
      <c r="E43" s="23" t="s">
        <v>513</v>
      </c>
      <c r="F43" s="148"/>
      <c r="G43" s="28">
        <v>1</v>
      </c>
      <c r="H43" s="28">
        <v>1</v>
      </c>
      <c r="I43" s="28">
        <v>1</v>
      </c>
      <c r="J43" s="99">
        <v>857.283</v>
      </c>
      <c r="K43" s="99"/>
      <c r="L43" s="99"/>
      <c r="M43" s="99"/>
      <c r="N43" s="279">
        <v>857.283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>
        <f>SUM(LARGE(AB43:AK43,{1,2,3,4,5,6}))</f>
        <v>857.283</v>
      </c>
      <c r="AB43" s="28">
        <f>+IF(COUNT($L43:$S43)&gt;0,LARGE($L43:$S43,1),0)</f>
        <v>857.283</v>
      </c>
      <c r="AC43" s="28">
        <f>+IF(COUNT($L43:$S43)&gt;1,LARGE($L43:$S43,2),0)</f>
        <v>0</v>
      </c>
      <c r="AD43" s="28">
        <f>+IF(COUNT($L43:$S43)&gt;2,LARGE($L43:$S43,3),0)</f>
        <v>0</v>
      </c>
      <c r="AE43" s="28">
        <f t="shared" si="10"/>
        <v>0</v>
      </c>
      <c r="AF43" s="28">
        <f t="shared" si="11"/>
        <v>0</v>
      </c>
      <c r="AG43" s="28">
        <f t="shared" si="12"/>
        <v>0</v>
      </c>
      <c r="AH43" s="28">
        <f t="shared" si="13"/>
        <v>0</v>
      </c>
      <c r="AI43" s="28">
        <f t="shared" si="14"/>
        <v>0</v>
      </c>
      <c r="AJ43" s="28">
        <f t="shared" si="15"/>
        <v>0</v>
      </c>
    </row>
    <row r="44" spans="1:36" s="28" customFormat="1" ht="15">
      <c r="A44" s="28">
        <v>41</v>
      </c>
      <c r="B44" s="23" t="s">
        <v>281</v>
      </c>
      <c r="C44" s="23" t="s">
        <v>1101</v>
      </c>
      <c r="E44" s="23"/>
      <c r="F44" s="333"/>
      <c r="G44" s="28">
        <v>1</v>
      </c>
      <c r="H44" s="28">
        <v>1</v>
      </c>
      <c r="I44" s="28">
        <v>1</v>
      </c>
      <c r="J44" s="99">
        <v>833.548</v>
      </c>
      <c r="K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22">
        <v>833.548</v>
      </c>
      <c r="Z44" s="99"/>
      <c r="AA44" s="99">
        <f>SUM(LARGE(AB44:AK44,{1,2,3,4,5,6}))</f>
        <v>833.548</v>
      </c>
      <c r="AB44" s="28">
        <f>+IF(COUNT($L44:$S44)&gt;0,LARGE($L44:$S44,1),0)</f>
        <v>0</v>
      </c>
      <c r="AC44" s="28">
        <f>+IF(COUNT($L44:$S44)&gt;1,LARGE($L44:$S44,2),0)</f>
        <v>0</v>
      </c>
      <c r="AD44" s="28">
        <f>+IF(COUNT($L44:$S44)&gt;2,LARGE($L44:$S44,3),0)</f>
        <v>0</v>
      </c>
      <c r="AE44" s="28">
        <f t="shared" si="10"/>
        <v>833.548</v>
      </c>
      <c r="AF44" s="28">
        <f t="shared" si="11"/>
        <v>0</v>
      </c>
      <c r="AG44" s="28">
        <f t="shared" si="12"/>
        <v>0</v>
      </c>
      <c r="AH44" s="28">
        <f t="shared" si="13"/>
        <v>0</v>
      </c>
      <c r="AI44" s="28">
        <f t="shared" si="14"/>
        <v>0</v>
      </c>
      <c r="AJ44" s="28">
        <f t="shared" si="15"/>
        <v>0</v>
      </c>
    </row>
    <row r="45" spans="1:36" s="28" customFormat="1" ht="15">
      <c r="A45" s="28">
        <v>42</v>
      </c>
      <c r="B45" s="48" t="s">
        <v>595</v>
      </c>
      <c r="C45" s="28" t="s">
        <v>954</v>
      </c>
      <c r="E45" s="48" t="s">
        <v>687</v>
      </c>
      <c r="F45" s="333" t="s">
        <v>955</v>
      </c>
      <c r="G45" s="28">
        <v>1</v>
      </c>
      <c r="H45" s="28">
        <v>1</v>
      </c>
      <c r="I45" s="28">
        <v>1</v>
      </c>
      <c r="J45" s="99">
        <v>818.319</v>
      </c>
      <c r="K45" s="193"/>
      <c r="L45" s="327">
        <v>818.319</v>
      </c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>
        <f>SUM(LARGE(AB45:AK45,{1,2,3,4,5,6}))</f>
        <v>818.319</v>
      </c>
      <c r="AB45" s="28">
        <f>+IF(COUNT($L45:$S45)&gt;0,LARGE($L45:$S45,1),0)</f>
        <v>818.319</v>
      </c>
      <c r="AC45" s="28">
        <f>+IF(COUNT($L45:$S45)&gt;1,LARGE($L45:$S45,2),0)</f>
        <v>0</v>
      </c>
      <c r="AD45" s="28">
        <f>+IF(COUNT($L45:$S45)&gt;2,LARGE($L45:$S45,3),0)</f>
        <v>0</v>
      </c>
      <c r="AE45" s="28">
        <f t="shared" si="10"/>
        <v>0</v>
      </c>
      <c r="AF45" s="28">
        <f t="shared" si="11"/>
        <v>0</v>
      </c>
      <c r="AG45" s="28">
        <f t="shared" si="12"/>
        <v>0</v>
      </c>
      <c r="AH45" s="28">
        <f t="shared" si="13"/>
        <v>0</v>
      </c>
      <c r="AI45" s="28">
        <f t="shared" si="14"/>
        <v>0</v>
      </c>
      <c r="AJ45" s="28">
        <f t="shared" si="15"/>
        <v>0</v>
      </c>
    </row>
    <row r="46" spans="1:36" s="28" customFormat="1" ht="15">
      <c r="A46" s="28">
        <v>43</v>
      </c>
      <c r="B46" s="48" t="s">
        <v>233</v>
      </c>
      <c r="C46" s="28" t="s">
        <v>234</v>
      </c>
      <c r="E46" s="48" t="s">
        <v>226</v>
      </c>
      <c r="F46" s="177"/>
      <c r="G46" s="28">
        <v>1</v>
      </c>
      <c r="H46" s="28">
        <v>1</v>
      </c>
      <c r="I46" s="28">
        <v>1</v>
      </c>
      <c r="J46" s="99">
        <v>818</v>
      </c>
      <c r="K46" s="193">
        <v>818</v>
      </c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>
        <f>SUM(LARGE(AB46:AK46,{1,2,3,4,5,6}))</f>
        <v>818</v>
      </c>
      <c r="AB46" s="99">
        <f>+IF(COUNT($K46:$S46)&gt;0,LARGE($K46:$S46,1),0)</f>
        <v>818</v>
      </c>
      <c r="AC46" s="99">
        <f>+IF(COUNT($K46:$S46)&gt;1,LARGE($K46:$S46,2),0)</f>
        <v>0</v>
      </c>
      <c r="AD46" s="99">
        <f>+IF(COUNT($K46:$S46)&gt;2,LARGE($K46:$S46,3),0)</f>
        <v>0</v>
      </c>
      <c r="AE46" s="99">
        <f t="shared" si="10"/>
        <v>0</v>
      </c>
      <c r="AF46" s="99">
        <f t="shared" si="11"/>
        <v>0</v>
      </c>
      <c r="AG46" s="99">
        <f t="shared" si="12"/>
        <v>0</v>
      </c>
      <c r="AH46" s="99">
        <f t="shared" si="13"/>
        <v>0</v>
      </c>
      <c r="AI46" s="99">
        <f t="shared" si="14"/>
        <v>0</v>
      </c>
      <c r="AJ46" s="99">
        <f t="shared" si="15"/>
        <v>0</v>
      </c>
    </row>
    <row r="47" spans="1:36" s="28" customFormat="1" ht="15">
      <c r="A47" s="28">
        <v>44</v>
      </c>
      <c r="B47" s="28" t="s">
        <v>1102</v>
      </c>
      <c r="C47" s="28" t="s">
        <v>1103</v>
      </c>
      <c r="E47" s="28" t="s">
        <v>1104</v>
      </c>
      <c r="G47" s="28">
        <v>1</v>
      </c>
      <c r="H47" s="28">
        <v>1</v>
      </c>
      <c r="I47" s="28">
        <v>1</v>
      </c>
      <c r="J47" s="99">
        <v>784.879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222">
        <v>770.426</v>
      </c>
      <c r="Z47" s="27"/>
      <c r="AA47" s="99">
        <f>SUM(LARGE(AB47:AK47,{1,2,3,4,5,6}))</f>
        <v>770.426</v>
      </c>
      <c r="AB47" s="28">
        <f>+IF(COUNT($K47:$S47)&gt;0,LARGE($K47:$S47,1),0)</f>
        <v>0</v>
      </c>
      <c r="AC47" s="28">
        <f>+IF(COUNT($K47:$S47)&gt;1,LARGE($K47:$S47,2),0)</f>
        <v>0</v>
      </c>
      <c r="AD47" s="28">
        <f>+IF(COUNT($K47:$S47)&gt;2,LARGE($K47:$S47,3),0)</f>
        <v>0</v>
      </c>
      <c r="AE47" s="28">
        <f t="shared" si="10"/>
        <v>770.426</v>
      </c>
      <c r="AF47" s="28">
        <f t="shared" si="11"/>
        <v>0</v>
      </c>
      <c r="AG47" s="28">
        <f t="shared" si="12"/>
        <v>0</v>
      </c>
      <c r="AH47" s="28">
        <f t="shared" si="13"/>
        <v>0</v>
      </c>
      <c r="AI47" s="28">
        <f t="shared" si="14"/>
        <v>0</v>
      </c>
      <c r="AJ47" s="28">
        <f t="shared" si="15"/>
        <v>0</v>
      </c>
    </row>
    <row r="48" spans="1:36" s="28" customFormat="1" ht="15">
      <c r="A48" s="28">
        <v>45</v>
      </c>
      <c r="B48" s="28" t="s">
        <v>1057</v>
      </c>
      <c r="C48" s="28" t="s">
        <v>1058</v>
      </c>
      <c r="E48" s="28" t="s">
        <v>1059</v>
      </c>
      <c r="G48" s="28">
        <v>1</v>
      </c>
      <c r="H48" s="28">
        <v>1</v>
      </c>
      <c r="I48" s="28">
        <v>1</v>
      </c>
      <c r="J48" s="99">
        <v>783.534</v>
      </c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362">
        <v>783.534</v>
      </c>
      <c r="V48" s="99"/>
      <c r="W48" s="99"/>
      <c r="X48" s="99"/>
      <c r="Y48" s="99"/>
      <c r="Z48" s="27"/>
      <c r="AA48" s="99">
        <f>SUM(LARGE(AB48:AK48,{1,2,3,4,5,6}))</f>
        <v>783.534</v>
      </c>
      <c r="AB48" s="28">
        <f>+IF(COUNT($K48:$S48)&gt;0,LARGE($K48:$S48,1),0)</f>
        <v>0</v>
      </c>
      <c r="AC48" s="28">
        <f>+IF(COUNT($K48:$S48)&gt;1,LARGE($K48:$S48,2),0)</f>
        <v>0</v>
      </c>
      <c r="AD48" s="28">
        <f>+IF(COUNT($K48:$S48)&gt;2,LARGE($K48:$S48,3),0)</f>
        <v>0</v>
      </c>
      <c r="AE48" s="28">
        <f t="shared" si="10"/>
        <v>783.534</v>
      </c>
      <c r="AF48" s="28">
        <f t="shared" si="11"/>
        <v>0</v>
      </c>
      <c r="AG48" s="28">
        <f t="shared" si="12"/>
        <v>0</v>
      </c>
      <c r="AH48" s="28">
        <f t="shared" si="13"/>
        <v>0</v>
      </c>
      <c r="AI48" s="28">
        <f t="shared" si="14"/>
        <v>0</v>
      </c>
      <c r="AJ48" s="28">
        <f t="shared" si="15"/>
        <v>0</v>
      </c>
    </row>
    <row r="49" spans="1:36" s="28" customFormat="1" ht="15">
      <c r="A49" s="28">
        <v>46</v>
      </c>
      <c r="B49" s="23" t="s">
        <v>60</v>
      </c>
      <c r="C49" s="23" t="s">
        <v>516</v>
      </c>
      <c r="E49" s="23" t="s">
        <v>492</v>
      </c>
      <c r="F49" s="149"/>
      <c r="G49" s="28">
        <v>1</v>
      </c>
      <c r="H49" s="28">
        <v>1</v>
      </c>
      <c r="I49" s="28">
        <v>1</v>
      </c>
      <c r="J49" s="99">
        <v>781.867</v>
      </c>
      <c r="K49" s="99"/>
      <c r="L49" s="99"/>
      <c r="M49" s="99"/>
      <c r="N49" s="279">
        <v>781.867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>
        <f>SUM(LARGE(AB49:AK49,{1,2,3,4,5,6}))</f>
        <v>781.867</v>
      </c>
      <c r="AB49" s="28">
        <f>+IF(COUNT($L49:$S49)&gt;0,LARGE($L49:$S49,1),0)</f>
        <v>781.867</v>
      </c>
      <c r="AC49" s="28">
        <f>+IF(COUNT($L49:$S49)&gt;1,LARGE($L49:$S49,2),0)</f>
        <v>0</v>
      </c>
      <c r="AD49" s="28">
        <f>+IF(COUNT($L49:$S49)&gt;2,LARGE($L49:$S49,3),0)</f>
        <v>0</v>
      </c>
      <c r="AE49" s="28">
        <f t="shared" si="10"/>
        <v>0</v>
      </c>
      <c r="AF49" s="28">
        <f t="shared" si="11"/>
        <v>0</v>
      </c>
      <c r="AG49" s="28">
        <f t="shared" si="12"/>
        <v>0</v>
      </c>
      <c r="AH49" s="28">
        <f t="shared" si="13"/>
        <v>0</v>
      </c>
      <c r="AI49" s="28">
        <f t="shared" si="14"/>
        <v>0</v>
      </c>
      <c r="AJ49" s="28">
        <f t="shared" si="15"/>
        <v>0</v>
      </c>
    </row>
    <row r="50" spans="1:36" s="28" customFormat="1" ht="15">
      <c r="A50" s="28">
        <v>47</v>
      </c>
      <c r="B50" s="23" t="s">
        <v>87</v>
      </c>
      <c r="C50" s="23" t="s">
        <v>517</v>
      </c>
      <c r="E50" s="23" t="s">
        <v>183</v>
      </c>
      <c r="F50" s="149"/>
      <c r="G50" s="28">
        <v>1</v>
      </c>
      <c r="H50" s="28">
        <v>1</v>
      </c>
      <c r="I50" s="28">
        <v>1</v>
      </c>
      <c r="J50" s="99">
        <v>776.985</v>
      </c>
      <c r="K50" s="99"/>
      <c r="L50" s="99"/>
      <c r="M50" s="99"/>
      <c r="N50" s="279">
        <v>776.985</v>
      </c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>
        <f>SUM(LARGE(AB50:AK50,{1,2,3,4,5,6}))</f>
        <v>776.985</v>
      </c>
      <c r="AB50" s="28">
        <f>+IF(COUNT($L50:$S50)&gt;0,LARGE($L50:$S50,1),0)</f>
        <v>776.985</v>
      </c>
      <c r="AC50" s="28">
        <f>+IF(COUNT($L50:$S50)&gt;1,LARGE($L50:$S50,2),0)</f>
        <v>0</v>
      </c>
      <c r="AD50" s="28">
        <f>+IF(COUNT($L50:$S50)&gt;2,LARGE($L50:$S50,3),0)</f>
        <v>0</v>
      </c>
      <c r="AE50" s="28">
        <f t="shared" si="10"/>
        <v>0</v>
      </c>
      <c r="AF50" s="28">
        <f t="shared" si="11"/>
        <v>0</v>
      </c>
      <c r="AG50" s="28">
        <f t="shared" si="12"/>
        <v>0</v>
      </c>
      <c r="AH50" s="28">
        <f t="shared" si="13"/>
        <v>0</v>
      </c>
      <c r="AI50" s="28">
        <f t="shared" si="14"/>
        <v>0</v>
      </c>
      <c r="AJ50" s="28">
        <f t="shared" si="15"/>
        <v>0</v>
      </c>
    </row>
    <row r="51" spans="1:36" s="28" customFormat="1" ht="15">
      <c r="A51" s="28">
        <v>48</v>
      </c>
      <c r="B51" s="23" t="s">
        <v>32</v>
      </c>
      <c r="C51" s="23" t="s">
        <v>705</v>
      </c>
      <c r="E51" s="23" t="s">
        <v>44</v>
      </c>
      <c r="F51" s="148"/>
      <c r="G51" s="28">
        <v>1</v>
      </c>
      <c r="H51" s="28">
        <v>1</v>
      </c>
      <c r="I51" s="28">
        <v>1</v>
      </c>
      <c r="J51" s="99">
        <v>763.201</v>
      </c>
      <c r="K51" s="99"/>
      <c r="L51" s="99"/>
      <c r="M51" s="99"/>
      <c r="N51" s="99"/>
      <c r="O51" s="99"/>
      <c r="P51" s="251">
        <v>763.201</v>
      </c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>
        <f>SUM(LARGE(AB51:AK51,{1,2,3,4,5,6}))</f>
        <v>763.201</v>
      </c>
      <c r="AB51" s="28">
        <f>+IF(COUNT($L51:$S51)&gt;0,LARGE($L51:$S51,1),0)</f>
        <v>763.201</v>
      </c>
      <c r="AC51" s="28">
        <f>+IF(COUNT($L51:$S51)&gt;1,LARGE($L51:$S51,2),0)</f>
        <v>0</v>
      </c>
      <c r="AD51" s="28">
        <f>+IF(COUNT($L51:$S51)&gt;2,LARGE($L51:$S51,3),0)</f>
        <v>0</v>
      </c>
      <c r="AE51" s="28">
        <f t="shared" si="10"/>
        <v>0</v>
      </c>
      <c r="AF51" s="28">
        <f t="shared" si="11"/>
        <v>0</v>
      </c>
      <c r="AG51" s="28">
        <f t="shared" si="12"/>
        <v>0</v>
      </c>
      <c r="AH51" s="28">
        <f t="shared" si="13"/>
        <v>0</v>
      </c>
      <c r="AI51" s="28">
        <f t="shared" si="14"/>
        <v>0</v>
      </c>
      <c r="AJ51" s="28">
        <f t="shared" si="15"/>
        <v>0</v>
      </c>
    </row>
    <row r="52" spans="1:36" s="28" customFormat="1" ht="15">
      <c r="A52" s="28">
        <v>49</v>
      </c>
      <c r="B52" s="23" t="s">
        <v>706</v>
      </c>
      <c r="C52" s="23" t="s">
        <v>683</v>
      </c>
      <c r="E52" s="23"/>
      <c r="F52" s="148"/>
      <c r="G52" s="28">
        <v>1</v>
      </c>
      <c r="H52" s="28">
        <v>1</v>
      </c>
      <c r="I52" s="28">
        <v>1</v>
      </c>
      <c r="J52" s="99">
        <v>761.944</v>
      </c>
      <c r="K52" s="99"/>
      <c r="L52" s="99"/>
      <c r="M52" s="99"/>
      <c r="N52" s="99"/>
      <c r="O52" s="99"/>
      <c r="P52" s="251">
        <v>761.944</v>
      </c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>
        <f>SUM(LARGE(AB52:AK52,{1,2,3,4,5,6}))</f>
        <v>761.944</v>
      </c>
      <c r="AB52" s="28">
        <f>+IF(COUNT($L52:$S52)&gt;0,LARGE($L52:$S52,1),0)</f>
        <v>761.944</v>
      </c>
      <c r="AC52" s="28">
        <f>+IF(COUNT($L52:$S52)&gt;1,LARGE($L52:$S52,2),0)</f>
        <v>0</v>
      </c>
      <c r="AD52" s="28">
        <f>+IF(COUNT($L52:$S52)&gt;2,LARGE($L52:$S52,3),0)</f>
        <v>0</v>
      </c>
      <c r="AE52" s="28">
        <f t="shared" si="10"/>
        <v>0</v>
      </c>
      <c r="AF52" s="28">
        <f t="shared" si="11"/>
        <v>0</v>
      </c>
      <c r="AG52" s="28">
        <f t="shared" si="12"/>
        <v>0</v>
      </c>
      <c r="AH52" s="28">
        <f t="shared" si="13"/>
        <v>0</v>
      </c>
      <c r="AI52" s="28">
        <f t="shared" si="14"/>
        <v>0</v>
      </c>
      <c r="AJ52" s="28">
        <f t="shared" si="15"/>
        <v>0</v>
      </c>
    </row>
    <row r="53" spans="1:36" s="28" customFormat="1" ht="15">
      <c r="A53" s="28">
        <v>50</v>
      </c>
      <c r="B53" s="48" t="s">
        <v>87</v>
      </c>
      <c r="C53" s="28" t="s">
        <v>34</v>
      </c>
      <c r="E53" s="48" t="s">
        <v>248</v>
      </c>
      <c r="F53" s="177"/>
      <c r="G53" s="28">
        <v>2</v>
      </c>
      <c r="H53" s="28">
        <v>2</v>
      </c>
      <c r="I53" s="28">
        <v>2</v>
      </c>
      <c r="J53" s="99">
        <v>746.998</v>
      </c>
      <c r="K53" s="193" t="s">
        <v>249</v>
      </c>
      <c r="L53" s="99"/>
      <c r="M53" s="99"/>
      <c r="N53" s="279">
        <v>746.998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>
        <f>SUM(LARGE(AB53:AK53,{1,2,3,4,5,6}))</f>
        <v>746.998</v>
      </c>
      <c r="AB53" s="99">
        <f>+IF(COUNT($K53:$S53)&gt;0,LARGE($K53:$S53,1),0)</f>
        <v>746.998</v>
      </c>
      <c r="AC53" s="99">
        <f>+IF(COUNT($K53:$S53)&gt;1,LARGE($K53:$S53,2),0)</f>
        <v>0</v>
      </c>
      <c r="AD53" s="99">
        <f>+IF(COUNT($K53:$S53)&gt;2,LARGE($K53:$S53,3),0)</f>
        <v>0</v>
      </c>
      <c r="AE53" s="99">
        <f t="shared" si="10"/>
        <v>0</v>
      </c>
      <c r="AF53" s="99">
        <f t="shared" si="11"/>
        <v>0</v>
      </c>
      <c r="AG53" s="99">
        <f t="shared" si="12"/>
        <v>0</v>
      </c>
      <c r="AH53" s="99">
        <f t="shared" si="13"/>
        <v>0</v>
      </c>
      <c r="AI53" s="99">
        <f t="shared" si="14"/>
        <v>0</v>
      </c>
      <c r="AJ53" s="99">
        <f t="shared" si="15"/>
        <v>0</v>
      </c>
    </row>
    <row r="54" spans="1:36" s="28" customFormat="1" ht="15">
      <c r="A54" s="28">
        <v>51</v>
      </c>
      <c r="B54" s="28" t="s">
        <v>1133</v>
      </c>
      <c r="C54" s="28" t="s">
        <v>1134</v>
      </c>
      <c r="E54" s="28" t="s">
        <v>1131</v>
      </c>
      <c r="G54" s="28">
        <v>1</v>
      </c>
      <c r="H54" s="28">
        <v>1</v>
      </c>
      <c r="I54" s="28">
        <v>1</v>
      </c>
      <c r="J54" s="99">
        <v>734.61</v>
      </c>
      <c r="K54" s="99"/>
      <c r="L54" s="99"/>
      <c r="M54" s="99"/>
      <c r="N54" s="99"/>
      <c r="O54" s="99"/>
      <c r="P54" s="99"/>
      <c r="Q54" s="99"/>
      <c r="R54" s="99"/>
      <c r="S54" s="99"/>
      <c r="T54" s="391">
        <v>734.61</v>
      </c>
      <c r="U54" s="99"/>
      <c r="V54" s="99"/>
      <c r="W54" s="99"/>
      <c r="X54" s="99"/>
      <c r="Y54" s="99"/>
      <c r="Z54" s="27"/>
      <c r="AA54" s="99">
        <f>SUM(LARGE(AB54:AK54,{1,2,3,4,5,6}))</f>
        <v>734.61</v>
      </c>
      <c r="AB54" s="28">
        <f>+IF(COUNT($K54:$S54)&gt;0,LARGE($K54:$S54,1),0)</f>
        <v>0</v>
      </c>
      <c r="AC54" s="28">
        <f>+IF(COUNT($K54:$S54)&gt;1,LARGE($K54:$S54,2),0)</f>
        <v>0</v>
      </c>
      <c r="AD54" s="28">
        <f>+IF(COUNT($K54:$S54)&gt;2,LARGE($K54:$S54,3),0)</f>
        <v>0</v>
      </c>
      <c r="AE54" s="28">
        <f t="shared" si="10"/>
        <v>734.61</v>
      </c>
      <c r="AF54" s="28">
        <f t="shared" si="11"/>
        <v>0</v>
      </c>
      <c r="AG54" s="28">
        <f t="shared" si="12"/>
        <v>0</v>
      </c>
      <c r="AH54" s="28">
        <f t="shared" si="13"/>
        <v>0</v>
      </c>
      <c r="AI54" s="28">
        <f t="shared" si="14"/>
        <v>0</v>
      </c>
      <c r="AJ54" s="28">
        <f t="shared" si="15"/>
        <v>0</v>
      </c>
    </row>
    <row r="55" spans="1:36" s="28" customFormat="1" ht="15">
      <c r="A55" s="28">
        <v>52</v>
      </c>
      <c r="B55" s="23" t="s">
        <v>958</v>
      </c>
      <c r="C55" s="23" t="s">
        <v>959</v>
      </c>
      <c r="E55" s="23"/>
      <c r="F55" s="23"/>
      <c r="G55" s="28">
        <v>1</v>
      </c>
      <c r="H55" s="28">
        <v>1</v>
      </c>
      <c r="I55" s="28">
        <v>1</v>
      </c>
      <c r="J55" s="99">
        <v>734.472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>
        <f>SUM(LARGE(AB55:AK55,{1,2,3,4,5,6}))</f>
        <v>0</v>
      </c>
      <c r="AB55" s="28">
        <f>+IF(COUNT($L55:$S55)&gt;0,LARGE($L55:$S55,1),0)</f>
        <v>0</v>
      </c>
      <c r="AC55" s="28">
        <f>+IF(COUNT($L55:$S55)&gt;1,LARGE($L55:$S55,2),0)</f>
        <v>0</v>
      </c>
      <c r="AD55" s="28">
        <f>+IF(COUNT($L55:$S55)&gt;2,LARGE($L55:$S55,3),0)</f>
        <v>0</v>
      </c>
      <c r="AE55" s="28">
        <f t="shared" si="10"/>
        <v>0</v>
      </c>
      <c r="AF55" s="28">
        <f t="shared" si="11"/>
        <v>0</v>
      </c>
      <c r="AG55" s="28">
        <f t="shared" si="12"/>
        <v>0</v>
      </c>
      <c r="AH55" s="28">
        <f t="shared" si="13"/>
        <v>0</v>
      </c>
      <c r="AI55" s="28">
        <f t="shared" si="14"/>
        <v>0</v>
      </c>
      <c r="AJ55" s="28">
        <f t="shared" si="15"/>
        <v>0</v>
      </c>
    </row>
    <row r="56" spans="1:36" s="28" customFormat="1" ht="15">
      <c r="A56" s="28">
        <v>53</v>
      </c>
      <c r="B56" s="23" t="s">
        <v>708</v>
      </c>
      <c r="C56" s="23" t="s">
        <v>583</v>
      </c>
      <c r="E56" s="23" t="s">
        <v>44</v>
      </c>
      <c r="F56" s="187"/>
      <c r="G56" s="28">
        <v>1</v>
      </c>
      <c r="H56" s="28">
        <v>1</v>
      </c>
      <c r="I56" s="28">
        <v>1</v>
      </c>
      <c r="J56" s="99">
        <v>703.422</v>
      </c>
      <c r="K56" s="99"/>
      <c r="L56" s="99"/>
      <c r="M56" s="99"/>
      <c r="N56" s="99"/>
      <c r="O56" s="99"/>
      <c r="P56" s="251">
        <v>703.422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>
        <f>SUM(LARGE(AB56:AK56,{1,2,3,4,5,6}))</f>
        <v>703.422</v>
      </c>
      <c r="AB56" s="28">
        <f>+IF(COUNT($L56:$S56)&gt;0,LARGE($L56:$S56,1),0)</f>
        <v>703.422</v>
      </c>
      <c r="AC56" s="28">
        <f>+IF(COUNT($L56:$S56)&gt;1,LARGE($L56:$S56,2),0)</f>
        <v>0</v>
      </c>
      <c r="AD56" s="28">
        <f>+IF(COUNT($L56:$S56)&gt;2,LARGE($L56:$S56,3),0)</f>
        <v>0</v>
      </c>
      <c r="AE56" s="28">
        <f t="shared" si="10"/>
        <v>0</v>
      </c>
      <c r="AF56" s="28">
        <f t="shared" si="11"/>
        <v>0</v>
      </c>
      <c r="AG56" s="28">
        <f t="shared" si="12"/>
        <v>0</v>
      </c>
      <c r="AH56" s="28">
        <f t="shared" si="13"/>
        <v>0</v>
      </c>
      <c r="AI56" s="28">
        <f t="shared" si="14"/>
        <v>0</v>
      </c>
      <c r="AJ56" s="28">
        <f t="shared" si="15"/>
        <v>0</v>
      </c>
    </row>
    <row r="57" spans="1:36" s="28" customFormat="1" ht="15">
      <c r="A57" s="28">
        <v>54</v>
      </c>
      <c r="B57" s="23" t="s">
        <v>709</v>
      </c>
      <c r="C57" s="23" t="s">
        <v>710</v>
      </c>
      <c r="E57" s="23"/>
      <c r="F57" s="148"/>
      <c r="G57" s="28">
        <v>1</v>
      </c>
      <c r="H57" s="28">
        <v>1</v>
      </c>
      <c r="I57" s="28">
        <v>1</v>
      </c>
      <c r="J57" s="99">
        <v>603.392</v>
      </c>
      <c r="K57" s="99"/>
      <c r="L57" s="99"/>
      <c r="M57" s="99"/>
      <c r="N57" s="99"/>
      <c r="O57" s="99"/>
      <c r="P57" s="251">
        <v>603.392</v>
      </c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>
        <f>SUM(LARGE(AB57:AK57,{1,2,3,4,5,6}))</f>
        <v>603.392</v>
      </c>
      <c r="AB57" s="28">
        <f>+IF(COUNT($L57:$S57)&gt;0,LARGE($L57:$S57,1),0)</f>
        <v>603.392</v>
      </c>
      <c r="AC57" s="28">
        <f>+IF(COUNT($L57:$S57)&gt;1,LARGE($L57:$S57,2),0)</f>
        <v>0</v>
      </c>
      <c r="AD57" s="28">
        <f>+IF(COUNT($L57:$S57)&gt;2,LARGE($L57:$S57,3),0)</f>
        <v>0</v>
      </c>
      <c r="AE57" s="28">
        <f t="shared" si="10"/>
        <v>0</v>
      </c>
      <c r="AF57" s="28">
        <f t="shared" si="11"/>
        <v>0</v>
      </c>
      <c r="AG57" s="28">
        <f t="shared" si="12"/>
        <v>0</v>
      </c>
      <c r="AH57" s="28">
        <f t="shared" si="13"/>
        <v>0</v>
      </c>
      <c r="AI57" s="28">
        <f t="shared" si="14"/>
        <v>0</v>
      </c>
      <c r="AJ57" s="28">
        <f t="shared" si="15"/>
        <v>0</v>
      </c>
    </row>
    <row r="58" spans="1:36" s="28" customFormat="1" ht="15">
      <c r="A58" s="28">
        <v>55</v>
      </c>
      <c r="B58" s="25" t="s">
        <v>245</v>
      </c>
      <c r="C58" s="25" t="s">
        <v>1135</v>
      </c>
      <c r="E58" s="25" t="s">
        <v>1136</v>
      </c>
      <c r="F58" s="25"/>
      <c r="G58" s="28">
        <v>1</v>
      </c>
      <c r="H58" s="28">
        <v>1</v>
      </c>
      <c r="I58" s="28">
        <v>1</v>
      </c>
      <c r="J58" s="99">
        <v>581.609</v>
      </c>
      <c r="K58" s="99"/>
      <c r="L58" s="99"/>
      <c r="M58" s="99"/>
      <c r="N58" s="99"/>
      <c r="O58" s="99"/>
      <c r="P58" s="99"/>
      <c r="Q58" s="99"/>
      <c r="R58" s="99"/>
      <c r="S58" s="99"/>
      <c r="T58" s="391">
        <v>581.609</v>
      </c>
      <c r="U58" s="99"/>
      <c r="V58" s="99"/>
      <c r="W58" s="99"/>
      <c r="X58" s="99"/>
      <c r="Y58" s="99"/>
      <c r="Z58" s="27"/>
      <c r="AA58" s="99">
        <f>SUM(LARGE(AB58:AK58,{1,2,3,4,5,6}))</f>
        <v>581.609</v>
      </c>
      <c r="AB58" s="28">
        <f aca="true" t="shared" si="16" ref="AB58:AB63">+IF(COUNT($K58:$S58)&gt;0,LARGE($K58:$S58,1),0)</f>
        <v>0</v>
      </c>
      <c r="AC58" s="28">
        <f aca="true" t="shared" si="17" ref="AC58:AC63">+IF(COUNT($K58:$S58)&gt;1,LARGE($K58:$S58,2),0)</f>
        <v>0</v>
      </c>
      <c r="AD58" s="28">
        <f aca="true" t="shared" si="18" ref="AD58:AD63">+IF(COUNT($K58:$S58)&gt;2,LARGE($K58:$S58,3),0)</f>
        <v>0</v>
      </c>
      <c r="AE58" s="28">
        <f t="shared" si="10"/>
        <v>581.609</v>
      </c>
      <c r="AF58" s="28">
        <f t="shared" si="11"/>
        <v>0</v>
      </c>
      <c r="AG58" s="28">
        <f t="shared" si="12"/>
        <v>0</v>
      </c>
      <c r="AH58" s="28">
        <f t="shared" si="13"/>
        <v>0</v>
      </c>
      <c r="AI58" s="28">
        <f t="shared" si="14"/>
        <v>0</v>
      </c>
      <c r="AJ58" s="28">
        <f t="shared" si="15"/>
        <v>0</v>
      </c>
    </row>
    <row r="59" spans="1:36" s="28" customFormat="1" ht="15">
      <c r="A59" s="28">
        <v>56</v>
      </c>
      <c r="B59" s="28" t="s">
        <v>980</v>
      </c>
      <c r="C59" s="28" t="s">
        <v>1061</v>
      </c>
      <c r="G59" s="28">
        <v>1</v>
      </c>
      <c r="H59" s="28">
        <v>1</v>
      </c>
      <c r="I59" s="28">
        <v>1</v>
      </c>
      <c r="J59" s="99">
        <v>569.87</v>
      </c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222">
        <v>569.87</v>
      </c>
      <c r="Z59" s="27"/>
      <c r="AA59" s="99">
        <f>SUM(LARGE(AB59:AK59,{1,2,3,4,5,6}))</f>
        <v>569.87</v>
      </c>
      <c r="AB59" s="28">
        <f t="shared" si="16"/>
        <v>0</v>
      </c>
      <c r="AC59" s="28">
        <f t="shared" si="17"/>
        <v>0</v>
      </c>
      <c r="AD59" s="28">
        <f t="shared" si="18"/>
        <v>0</v>
      </c>
      <c r="AE59" s="28">
        <f t="shared" si="10"/>
        <v>569.87</v>
      </c>
      <c r="AF59" s="28">
        <f t="shared" si="11"/>
        <v>0</v>
      </c>
      <c r="AG59" s="28">
        <f t="shared" si="12"/>
        <v>0</v>
      </c>
      <c r="AH59" s="28">
        <f t="shared" si="13"/>
        <v>0</v>
      </c>
      <c r="AI59" s="28">
        <f t="shared" si="14"/>
        <v>0</v>
      </c>
      <c r="AJ59" s="28">
        <f t="shared" si="15"/>
        <v>0</v>
      </c>
    </row>
    <row r="60" spans="1:36" s="28" customFormat="1" ht="15">
      <c r="A60" s="28">
        <v>57</v>
      </c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27"/>
      <c r="AA60" s="99">
        <f>SUM(LARGE(AB60:AK60,{1,2,3,4,5,6}))</f>
        <v>0</v>
      </c>
      <c r="AB60" s="28">
        <f t="shared" si="16"/>
        <v>0</v>
      </c>
      <c r="AC60" s="28">
        <f t="shared" si="17"/>
        <v>0</v>
      </c>
      <c r="AD60" s="28">
        <f t="shared" si="18"/>
        <v>0</v>
      </c>
      <c r="AE60" s="28">
        <f t="shared" si="10"/>
        <v>0</v>
      </c>
      <c r="AF60" s="28">
        <f t="shared" si="11"/>
        <v>0</v>
      </c>
      <c r="AG60" s="28">
        <f t="shared" si="12"/>
        <v>0</v>
      </c>
      <c r="AH60" s="28">
        <f t="shared" si="13"/>
        <v>0</v>
      </c>
      <c r="AI60" s="28">
        <f t="shared" si="14"/>
        <v>0</v>
      </c>
      <c r="AJ60" s="28">
        <f t="shared" si="15"/>
        <v>0</v>
      </c>
    </row>
    <row r="61" spans="1:36" s="28" customFormat="1" ht="15">
      <c r="A61" s="28">
        <v>58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27"/>
      <c r="AA61" s="99">
        <f>SUM(LARGE(AB61:AK61,{1,2,3,4,5,6}))</f>
        <v>0</v>
      </c>
      <c r="AB61" s="28">
        <f t="shared" si="16"/>
        <v>0</v>
      </c>
      <c r="AC61" s="28">
        <f t="shared" si="17"/>
        <v>0</v>
      </c>
      <c r="AD61" s="28">
        <f t="shared" si="18"/>
        <v>0</v>
      </c>
      <c r="AE61" s="28">
        <f t="shared" si="10"/>
        <v>0</v>
      </c>
      <c r="AF61" s="28">
        <f t="shared" si="11"/>
        <v>0</v>
      </c>
      <c r="AG61" s="28">
        <f t="shared" si="12"/>
        <v>0</v>
      </c>
      <c r="AH61" s="28">
        <f t="shared" si="13"/>
        <v>0</v>
      </c>
      <c r="AI61" s="28">
        <f t="shared" si="14"/>
        <v>0</v>
      </c>
      <c r="AJ61" s="28">
        <f t="shared" si="15"/>
        <v>0</v>
      </c>
    </row>
    <row r="62" spans="1:36" s="28" customFormat="1" ht="15">
      <c r="A62" s="28">
        <v>59</v>
      </c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27"/>
      <c r="AA62" s="99">
        <f>SUM(LARGE(AB62:AK62,{1,2,3,4,5,6}))</f>
        <v>0</v>
      </c>
      <c r="AB62" s="28">
        <f t="shared" si="16"/>
        <v>0</v>
      </c>
      <c r="AC62" s="28">
        <f t="shared" si="17"/>
        <v>0</v>
      </c>
      <c r="AD62" s="28">
        <f t="shared" si="18"/>
        <v>0</v>
      </c>
      <c r="AE62" s="28">
        <f t="shared" si="10"/>
        <v>0</v>
      </c>
      <c r="AF62" s="28">
        <f t="shared" si="11"/>
        <v>0</v>
      </c>
      <c r="AG62" s="28">
        <f t="shared" si="12"/>
        <v>0</v>
      </c>
      <c r="AH62" s="28">
        <f t="shared" si="13"/>
        <v>0</v>
      </c>
      <c r="AI62" s="28">
        <f t="shared" si="14"/>
        <v>0</v>
      </c>
      <c r="AJ62" s="28">
        <f t="shared" si="15"/>
        <v>0</v>
      </c>
    </row>
    <row r="63" spans="1:36" s="28" customFormat="1" ht="15">
      <c r="A63" s="28">
        <v>60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27"/>
      <c r="AA63" s="99">
        <f>SUM(LARGE(AB63:AK63,{1,2,3,4,5,6}))</f>
        <v>0</v>
      </c>
      <c r="AB63" s="28">
        <f t="shared" si="16"/>
        <v>0</v>
      </c>
      <c r="AC63" s="28">
        <f t="shared" si="17"/>
        <v>0</v>
      </c>
      <c r="AD63" s="28">
        <f t="shared" si="18"/>
        <v>0</v>
      </c>
      <c r="AE63" s="28">
        <f t="shared" si="10"/>
        <v>0</v>
      </c>
      <c r="AF63" s="28">
        <f t="shared" si="11"/>
        <v>0</v>
      </c>
      <c r="AG63" s="28">
        <f t="shared" si="12"/>
        <v>0</v>
      </c>
      <c r="AH63" s="28">
        <f t="shared" si="13"/>
        <v>0</v>
      </c>
      <c r="AI63" s="28">
        <f t="shared" si="14"/>
        <v>0</v>
      </c>
      <c r="AJ63" s="28">
        <f t="shared" si="15"/>
        <v>0</v>
      </c>
    </row>
    <row r="64" spans="1:36" s="28" customFormat="1" ht="15">
      <c r="A64" s="28">
        <v>61</v>
      </c>
      <c r="J64" s="27"/>
      <c r="N64" s="27"/>
      <c r="Z64" s="27"/>
      <c r="AA64" s="99">
        <f>SUM(LARGE(AB64:AK64,{1,2,3,4,5,6}))</f>
        <v>0</v>
      </c>
      <c r="AB64" s="28">
        <f aca="true" t="shared" si="19" ref="AB64:AB69">+IF(COUNT($K64:$S64)&gt;0,LARGE($K64:$S64,1),0)</f>
        <v>0</v>
      </c>
      <c r="AC64" s="28">
        <f aca="true" t="shared" si="20" ref="AC64:AC69">+IF(COUNT($K64:$S64)&gt;1,LARGE($K64:$S64,2),0)</f>
        <v>0</v>
      </c>
      <c r="AD64" s="28">
        <f aca="true" t="shared" si="21" ref="AD64:AD69">+IF(COUNT($K64:$S64)&gt;2,LARGE($K64:$S64,3),0)</f>
        <v>0</v>
      </c>
      <c r="AE64" s="28">
        <f aca="true" t="shared" si="22" ref="AE64:AE69">+IF(COUNT($T64:$Y64)&gt;0,LARGE($T64:$Y64,1),0)</f>
        <v>0</v>
      </c>
      <c r="AF64" s="28">
        <f aca="true" t="shared" si="23" ref="AF64:AF69">+IF(COUNT($T64:$Y64)&gt;1,LARGE($T64:$Y64,2),0)</f>
        <v>0</v>
      </c>
      <c r="AG64" s="28">
        <f aca="true" t="shared" si="24" ref="AG64:AG69">+IF(COUNT($T64:$Y64)&gt;2,LARGE($T64:$Y64,3),0)</f>
        <v>0</v>
      </c>
      <c r="AH64" s="28">
        <f aca="true" t="shared" si="25" ref="AH64:AH69">+IF(COUNT($T64:$Y64)&gt;3,LARGE($T64:$Y64,4),0)</f>
        <v>0</v>
      </c>
      <c r="AI64" s="28">
        <f aca="true" t="shared" si="26" ref="AI64:AI69">+IF(COUNT($T64:$Y64)&gt;4,LARGE($T64:$Y64,5),0)</f>
        <v>0</v>
      </c>
      <c r="AJ64" s="28">
        <f aca="true" t="shared" si="27" ref="AJ64:AJ69">+IF(COUNT($T64:$Y64)&gt;5,LARGE($T64:$Y64,6),0)</f>
        <v>0</v>
      </c>
    </row>
    <row r="65" spans="1:36" s="28" customFormat="1" ht="15">
      <c r="A65" s="28">
        <v>62</v>
      </c>
      <c r="J65" s="27"/>
      <c r="N65" s="27"/>
      <c r="Z65" s="27"/>
      <c r="AA65" s="99">
        <f>SUM(LARGE(AB65:AK65,{1,2,3,4,5,6}))</f>
        <v>0</v>
      </c>
      <c r="AB65" s="28">
        <f t="shared" si="19"/>
        <v>0</v>
      </c>
      <c r="AC65" s="28">
        <f t="shared" si="20"/>
        <v>0</v>
      </c>
      <c r="AD65" s="28">
        <f t="shared" si="21"/>
        <v>0</v>
      </c>
      <c r="AE65" s="28">
        <f t="shared" si="22"/>
        <v>0</v>
      </c>
      <c r="AF65" s="28">
        <f t="shared" si="23"/>
        <v>0</v>
      </c>
      <c r="AG65" s="28">
        <f t="shared" si="24"/>
        <v>0</v>
      </c>
      <c r="AH65" s="28">
        <f t="shared" si="25"/>
        <v>0</v>
      </c>
      <c r="AI65" s="28">
        <f t="shared" si="26"/>
        <v>0</v>
      </c>
      <c r="AJ65" s="28">
        <f t="shared" si="27"/>
        <v>0</v>
      </c>
    </row>
    <row r="66" spans="1:36" s="28" customFormat="1" ht="15">
      <c r="A66" s="28">
        <v>63</v>
      </c>
      <c r="J66" s="27"/>
      <c r="N66" s="27"/>
      <c r="Z66" s="27"/>
      <c r="AA66" s="99">
        <f>SUM(LARGE(AB66:AK66,{1,2,3,4,5,6}))</f>
        <v>0</v>
      </c>
      <c r="AB66" s="28">
        <f t="shared" si="19"/>
        <v>0</v>
      </c>
      <c r="AC66" s="28">
        <f t="shared" si="20"/>
        <v>0</v>
      </c>
      <c r="AD66" s="28">
        <f t="shared" si="21"/>
        <v>0</v>
      </c>
      <c r="AE66" s="28">
        <f t="shared" si="22"/>
        <v>0</v>
      </c>
      <c r="AF66" s="28">
        <f t="shared" si="23"/>
        <v>0</v>
      </c>
      <c r="AG66" s="28">
        <f t="shared" si="24"/>
        <v>0</v>
      </c>
      <c r="AH66" s="28">
        <f t="shared" si="25"/>
        <v>0</v>
      </c>
      <c r="AI66" s="28">
        <f t="shared" si="26"/>
        <v>0</v>
      </c>
      <c r="AJ66" s="28">
        <f t="shared" si="27"/>
        <v>0</v>
      </c>
    </row>
    <row r="67" spans="1:36" s="28" customFormat="1" ht="15">
      <c r="A67" s="28">
        <v>64</v>
      </c>
      <c r="J67" s="27"/>
      <c r="N67" s="27"/>
      <c r="Z67" s="27"/>
      <c r="AA67" s="99">
        <f>SUM(LARGE(AB67:AK67,{1,2,3,4,5,6}))</f>
        <v>0</v>
      </c>
      <c r="AB67" s="28">
        <f t="shared" si="19"/>
        <v>0</v>
      </c>
      <c r="AC67" s="28">
        <f t="shared" si="20"/>
        <v>0</v>
      </c>
      <c r="AD67" s="28">
        <f t="shared" si="21"/>
        <v>0</v>
      </c>
      <c r="AE67" s="28">
        <f t="shared" si="22"/>
        <v>0</v>
      </c>
      <c r="AF67" s="28">
        <f t="shared" si="23"/>
        <v>0</v>
      </c>
      <c r="AG67" s="28">
        <f t="shared" si="24"/>
        <v>0</v>
      </c>
      <c r="AH67" s="28">
        <f t="shared" si="25"/>
        <v>0</v>
      </c>
      <c r="AI67" s="28">
        <f t="shared" si="26"/>
        <v>0</v>
      </c>
      <c r="AJ67" s="28">
        <f t="shared" si="27"/>
        <v>0</v>
      </c>
    </row>
    <row r="68" spans="1:36" s="28" customFormat="1" ht="15">
      <c r="A68" s="28">
        <v>65</v>
      </c>
      <c r="J68" s="27"/>
      <c r="N68" s="27"/>
      <c r="Z68" s="27"/>
      <c r="AA68" s="99">
        <f>SUM(LARGE(AB68:AK68,{1,2,3,4,5,6}))</f>
        <v>0</v>
      </c>
      <c r="AB68" s="28">
        <f t="shared" si="19"/>
        <v>0</v>
      </c>
      <c r="AC68" s="28">
        <f t="shared" si="20"/>
        <v>0</v>
      </c>
      <c r="AD68" s="28">
        <f t="shared" si="21"/>
        <v>0</v>
      </c>
      <c r="AE68" s="28">
        <f t="shared" si="22"/>
        <v>0</v>
      </c>
      <c r="AF68" s="28">
        <f t="shared" si="23"/>
        <v>0</v>
      </c>
      <c r="AG68" s="28">
        <f t="shared" si="24"/>
        <v>0</v>
      </c>
      <c r="AH68" s="28">
        <f t="shared" si="25"/>
        <v>0</v>
      </c>
      <c r="AI68" s="28">
        <f t="shared" si="26"/>
        <v>0</v>
      </c>
      <c r="AJ68" s="28">
        <f t="shared" si="27"/>
        <v>0</v>
      </c>
    </row>
    <row r="69" spans="1:36" s="28" customFormat="1" ht="15">
      <c r="A69" s="28">
        <v>66</v>
      </c>
      <c r="J69" s="27"/>
      <c r="N69" s="27"/>
      <c r="Z69" s="27"/>
      <c r="AA69" s="99">
        <f>SUM(LARGE(AB69:AK69,{1,2,3,4,5,6}))</f>
        <v>0</v>
      </c>
      <c r="AB69" s="28">
        <f t="shared" si="19"/>
        <v>0</v>
      </c>
      <c r="AC69" s="28">
        <f t="shared" si="20"/>
        <v>0</v>
      </c>
      <c r="AD69" s="28">
        <f t="shared" si="21"/>
        <v>0</v>
      </c>
      <c r="AE69" s="28">
        <f t="shared" si="22"/>
        <v>0</v>
      </c>
      <c r="AF69" s="28">
        <f t="shared" si="23"/>
        <v>0</v>
      </c>
      <c r="AG69" s="28">
        <f t="shared" si="24"/>
        <v>0</v>
      </c>
      <c r="AH69" s="28">
        <f t="shared" si="25"/>
        <v>0</v>
      </c>
      <c r="AI69" s="28">
        <f t="shared" si="26"/>
        <v>0</v>
      </c>
      <c r="AJ69" s="28">
        <f t="shared" si="27"/>
        <v>0</v>
      </c>
    </row>
    <row r="70" spans="10:27" s="28" customFormat="1" ht="15">
      <c r="J70" s="27"/>
      <c r="N70" s="27"/>
      <c r="Z70" s="27"/>
      <c r="AA70" s="99"/>
    </row>
    <row r="71" spans="10:27" s="28" customFormat="1" ht="15">
      <c r="J71" s="27"/>
      <c r="N71" s="27"/>
      <c r="Z71" s="27"/>
      <c r="AA71" s="99"/>
    </row>
    <row r="72" spans="10:27" s="28" customFormat="1" ht="15">
      <c r="J72" s="27"/>
      <c r="N72" s="27"/>
      <c r="Z72" s="27"/>
      <c r="AA72" s="99"/>
    </row>
    <row r="73" spans="10:27" s="28" customFormat="1" ht="15">
      <c r="J73" s="27"/>
      <c r="N73" s="27"/>
      <c r="Z73" s="27"/>
      <c r="AA73" s="99"/>
    </row>
    <row r="74" spans="10:27" s="28" customFormat="1" ht="15">
      <c r="J74" s="27"/>
      <c r="N74" s="27"/>
      <c r="Z74" s="27"/>
      <c r="AA74" s="99"/>
    </row>
    <row r="75" spans="10:27" s="28" customFormat="1" ht="15">
      <c r="J75" s="27"/>
      <c r="N75" s="27"/>
      <c r="Z75" s="27"/>
      <c r="AA75" s="99"/>
    </row>
    <row r="76" spans="10:27" s="28" customFormat="1" ht="15">
      <c r="J76" s="27"/>
      <c r="N76" s="27"/>
      <c r="Z76" s="27"/>
      <c r="AA76" s="99"/>
    </row>
    <row r="77" spans="10:27" s="28" customFormat="1" ht="15">
      <c r="J77" s="27"/>
      <c r="N77" s="27"/>
      <c r="Z77" s="27"/>
      <c r="AA77" s="99"/>
    </row>
    <row r="78" spans="10:27" s="28" customFormat="1" ht="15">
      <c r="J78" s="27"/>
      <c r="N78" s="27"/>
      <c r="Z78" s="27"/>
      <c r="AA78" s="99"/>
    </row>
    <row r="79" spans="10:27" s="28" customFormat="1" ht="15">
      <c r="J79" s="27"/>
      <c r="N79" s="27"/>
      <c r="Z79" s="27"/>
      <c r="AA79" s="99"/>
    </row>
    <row r="80" spans="10:27" s="28" customFormat="1" ht="15">
      <c r="J80" s="27"/>
      <c r="N80" s="27"/>
      <c r="Z80" s="27"/>
      <c r="AA80" s="99"/>
    </row>
    <row r="81" spans="10:27" s="28" customFormat="1" ht="15">
      <c r="J81" s="27"/>
      <c r="N81" s="27"/>
      <c r="Z81" s="27"/>
      <c r="AA81" s="99"/>
    </row>
    <row r="82" spans="10:27" s="28" customFormat="1" ht="15">
      <c r="J82" s="27"/>
      <c r="N82" s="27"/>
      <c r="Z82" s="27"/>
      <c r="AA82" s="99"/>
    </row>
    <row r="83" spans="10:27" s="28" customFormat="1" ht="15">
      <c r="J83" s="27"/>
      <c r="N83" s="27"/>
      <c r="Z83" s="27"/>
      <c r="AA83" s="99"/>
    </row>
    <row r="84" spans="10:27" s="147" customFormat="1" ht="15">
      <c r="J84" s="38"/>
      <c r="N84" s="38"/>
      <c r="Z84" s="38"/>
      <c r="AA84" s="101"/>
    </row>
    <row r="85" spans="10:27" s="147" customFormat="1" ht="15">
      <c r="J85" s="38"/>
      <c r="N85" s="38"/>
      <c r="Z85" s="38"/>
      <c r="AA85" s="101"/>
    </row>
    <row r="86" spans="10:27" s="147" customFormat="1" ht="15">
      <c r="J86" s="38"/>
      <c r="N86" s="38"/>
      <c r="Z86" s="38"/>
      <c r="AA86" s="101"/>
    </row>
    <row r="87" spans="10:27" s="147" customFormat="1" ht="15">
      <c r="J87" s="38"/>
      <c r="N87" s="38"/>
      <c r="Z87" s="38"/>
      <c r="AA87" s="101"/>
    </row>
    <row r="88" spans="10:27" s="147" customFormat="1" ht="15">
      <c r="J88" s="38"/>
      <c r="N88" s="38"/>
      <c r="Z88" s="38"/>
      <c r="AA88" s="101"/>
    </row>
    <row r="89" spans="10:27" s="147" customFormat="1" ht="15">
      <c r="J89" s="38"/>
      <c r="N89" s="38"/>
      <c r="Z89" s="38"/>
      <c r="AA89" s="101"/>
    </row>
    <row r="90" spans="10:27" s="147" customFormat="1" ht="15">
      <c r="J90" s="38"/>
      <c r="N90" s="38"/>
      <c r="Z90" s="38"/>
      <c r="AA90" s="101"/>
    </row>
    <row r="91" spans="10:27" s="147" customFormat="1" ht="15">
      <c r="J91" s="38"/>
      <c r="N91" s="38"/>
      <c r="Z91" s="38"/>
      <c r="AA91" s="101"/>
    </row>
    <row r="92" spans="10:27" s="147" customFormat="1" ht="15">
      <c r="J92" s="38"/>
      <c r="N92" s="38"/>
      <c r="Z92" s="38"/>
      <c r="AA92" s="101"/>
    </row>
    <row r="93" spans="10:27" s="147" customFormat="1" ht="15">
      <c r="J93" s="38"/>
      <c r="N93" s="38"/>
      <c r="Z93" s="38"/>
      <c r="AA93" s="101"/>
    </row>
    <row r="94" spans="10:27" s="147" customFormat="1" ht="15">
      <c r="J94" s="38"/>
      <c r="N94" s="38"/>
      <c r="Z94" s="38"/>
      <c r="AA94" s="101"/>
    </row>
    <row r="95" spans="10:27" s="147" customFormat="1" ht="15">
      <c r="J95" s="38"/>
      <c r="N95" s="38"/>
      <c r="Z95" s="38"/>
      <c r="AA95" s="101"/>
    </row>
    <row r="96" spans="10:27" s="147" customFormat="1" ht="15">
      <c r="J96" s="38"/>
      <c r="M96" s="38"/>
      <c r="N96" s="38"/>
      <c r="Z96" s="38"/>
      <c r="AA96" s="101"/>
    </row>
    <row r="97" spans="10:27" s="147" customFormat="1" ht="15">
      <c r="J97" s="38"/>
      <c r="N97" s="38"/>
      <c r="Z97" s="38"/>
      <c r="AA97" s="101"/>
    </row>
    <row r="98" spans="10:27" s="147" customFormat="1" ht="15">
      <c r="J98" s="38"/>
      <c r="N98" s="38"/>
      <c r="Z98" s="38"/>
      <c r="AA98" s="101"/>
    </row>
    <row r="99" spans="10:27" s="147" customFormat="1" ht="15">
      <c r="J99" s="38"/>
      <c r="N99" s="38"/>
      <c r="Z99" s="38"/>
      <c r="AA99" s="101"/>
    </row>
    <row r="100" spans="10:27" s="147" customFormat="1" ht="15">
      <c r="J100" s="38"/>
      <c r="N100" s="38"/>
      <c r="Z100" s="38"/>
      <c r="AA100" s="101"/>
    </row>
    <row r="101" spans="10:27" s="147" customFormat="1" ht="15">
      <c r="J101" s="38"/>
      <c r="N101" s="38"/>
      <c r="Z101" s="38"/>
      <c r="AA101" s="101"/>
    </row>
    <row r="102" spans="10:27" s="147" customFormat="1" ht="15">
      <c r="J102" s="38"/>
      <c r="N102" s="38"/>
      <c r="Z102" s="38"/>
      <c r="AA102" s="101"/>
    </row>
    <row r="103" spans="10:27" s="147" customFormat="1" ht="15">
      <c r="J103" s="38"/>
      <c r="N103" s="38"/>
      <c r="Z103" s="38"/>
      <c r="AA103" s="101"/>
    </row>
    <row r="104" spans="10:27" s="147" customFormat="1" ht="15">
      <c r="J104" s="38"/>
      <c r="N104" s="38"/>
      <c r="Z104" s="38"/>
      <c r="AA104" s="101"/>
    </row>
    <row r="105" spans="10:27" s="147" customFormat="1" ht="15">
      <c r="J105" s="38"/>
      <c r="N105" s="38"/>
      <c r="Z105" s="38"/>
      <c r="AA105" s="101"/>
    </row>
    <row r="106" spans="10:27" s="147" customFormat="1" ht="15">
      <c r="J106" s="38"/>
      <c r="N106" s="38"/>
      <c r="Z106" s="38"/>
      <c r="AA106" s="101"/>
    </row>
    <row r="107" spans="10:27" s="147" customFormat="1" ht="15">
      <c r="J107" s="38"/>
      <c r="N107" s="38"/>
      <c r="Z107" s="38"/>
      <c r="AA107" s="101"/>
    </row>
    <row r="108" spans="10:27" s="147" customFormat="1" ht="15">
      <c r="J108" s="38"/>
      <c r="N108" s="38"/>
      <c r="Z108" s="38"/>
      <c r="AA108" s="101"/>
    </row>
    <row r="109" spans="10:27" s="147" customFormat="1" ht="15">
      <c r="J109" s="38"/>
      <c r="N109" s="38"/>
      <c r="Z109" s="38"/>
      <c r="AA109" s="101"/>
    </row>
    <row r="110" spans="10:27" s="147" customFormat="1" ht="15">
      <c r="J110" s="38"/>
      <c r="N110" s="38"/>
      <c r="Z110" s="38"/>
      <c r="AA110" s="101"/>
    </row>
    <row r="111" spans="10:27" s="147" customFormat="1" ht="15">
      <c r="J111" s="38"/>
      <c r="N111" s="38"/>
      <c r="Z111" s="38"/>
      <c r="AA111" s="101"/>
    </row>
    <row r="112" spans="10:27" s="147" customFormat="1" ht="15">
      <c r="J112" s="38"/>
      <c r="N112" s="38"/>
      <c r="Z112" s="38"/>
      <c r="AA112" s="101"/>
    </row>
    <row r="113" spans="10:27" s="147" customFormat="1" ht="15">
      <c r="J113" s="38"/>
      <c r="N113" s="38"/>
      <c r="Z113" s="38"/>
      <c r="AA113" s="101"/>
    </row>
    <row r="114" spans="10:27" s="147" customFormat="1" ht="15">
      <c r="J114" s="38"/>
      <c r="N114" s="38"/>
      <c r="Z114" s="38"/>
      <c r="AA114" s="101"/>
    </row>
    <row r="115" spans="10:27" s="147" customFormat="1" ht="15">
      <c r="J115" s="38"/>
      <c r="N115" s="38"/>
      <c r="Z115" s="38"/>
      <c r="AA115" s="101"/>
    </row>
    <row r="116" spans="10:27" s="147" customFormat="1" ht="15">
      <c r="J116" s="38"/>
      <c r="N116" s="38"/>
      <c r="Z116" s="38"/>
      <c r="AA116" s="101"/>
    </row>
    <row r="117" spans="10:27" s="147" customFormat="1" ht="15">
      <c r="J117" s="38"/>
      <c r="N117" s="38"/>
      <c r="Z117" s="38"/>
      <c r="AA117" s="101"/>
    </row>
    <row r="118" spans="10:27" s="147" customFormat="1" ht="15">
      <c r="J118" s="38"/>
      <c r="N118" s="38"/>
      <c r="Z118" s="38"/>
      <c r="AA118" s="101"/>
    </row>
    <row r="119" spans="10:27" s="147" customFormat="1" ht="15">
      <c r="J119" s="38"/>
      <c r="N119" s="38"/>
      <c r="Z119" s="38"/>
      <c r="AA119" s="101"/>
    </row>
    <row r="120" spans="10:27" s="147" customFormat="1" ht="15">
      <c r="J120" s="38"/>
      <c r="N120" s="38"/>
      <c r="Z120" s="38"/>
      <c r="AA120" s="101"/>
    </row>
    <row r="121" spans="10:27" s="147" customFormat="1" ht="15">
      <c r="J121" s="38"/>
      <c r="N121" s="38"/>
      <c r="Z121" s="38"/>
      <c r="AA121" s="101"/>
    </row>
    <row r="122" spans="10:27" s="147" customFormat="1" ht="15">
      <c r="J122" s="38"/>
      <c r="N122" s="38"/>
      <c r="Z122" s="38"/>
      <c r="AA122" s="101"/>
    </row>
    <row r="123" spans="10:27" s="147" customFormat="1" ht="15">
      <c r="J123" s="38"/>
      <c r="N123" s="38"/>
      <c r="Z123" s="38"/>
      <c r="AA123" s="101"/>
    </row>
    <row r="124" spans="10:27" s="147" customFormat="1" ht="15">
      <c r="J124" s="38"/>
      <c r="N124" s="38"/>
      <c r="Z124" s="38"/>
      <c r="AA124" s="101"/>
    </row>
    <row r="125" spans="10:27" s="147" customFormat="1" ht="15">
      <c r="J125" s="38"/>
      <c r="N125" s="38"/>
      <c r="Z125" s="38"/>
      <c r="AA125" s="101"/>
    </row>
    <row r="126" spans="10:27" s="147" customFormat="1" ht="15">
      <c r="J126" s="38"/>
      <c r="N126" s="38"/>
      <c r="Z126" s="38"/>
      <c r="AA126" s="101"/>
    </row>
    <row r="127" spans="10:27" s="147" customFormat="1" ht="15">
      <c r="J127" s="38"/>
      <c r="N127" s="38"/>
      <c r="Z127" s="38"/>
      <c r="AA127" s="101"/>
    </row>
    <row r="128" spans="10:27" s="147" customFormat="1" ht="15">
      <c r="J128" s="38"/>
      <c r="N128" s="38"/>
      <c r="Z128" s="38"/>
      <c r="AA128" s="101"/>
    </row>
    <row r="129" spans="10:27" s="147" customFormat="1" ht="15">
      <c r="J129" s="38"/>
      <c r="N129" s="38"/>
      <c r="Z129" s="38"/>
      <c r="AA129" s="101"/>
    </row>
    <row r="130" spans="10:27" s="147" customFormat="1" ht="15">
      <c r="J130" s="38"/>
      <c r="N130" s="38"/>
      <c r="Z130" s="38"/>
      <c r="AA130" s="101"/>
    </row>
    <row r="131" spans="10:27" s="147" customFormat="1" ht="15">
      <c r="J131" s="38"/>
      <c r="N131" s="38"/>
      <c r="Z131" s="38"/>
      <c r="AA131" s="101"/>
    </row>
    <row r="132" spans="10:27" s="147" customFormat="1" ht="15">
      <c r="J132" s="38"/>
      <c r="N132" s="38"/>
      <c r="Z132" s="38"/>
      <c r="AA132" s="101"/>
    </row>
    <row r="133" spans="10:27" s="147" customFormat="1" ht="15">
      <c r="J133" s="38"/>
      <c r="N133" s="38"/>
      <c r="Z133" s="38"/>
      <c r="AA133" s="101"/>
    </row>
    <row r="134" spans="10:27" s="147" customFormat="1" ht="15">
      <c r="J134" s="38"/>
      <c r="N134" s="38"/>
      <c r="Z134" s="38"/>
      <c r="AA134" s="101"/>
    </row>
    <row r="135" spans="10:27" s="147" customFormat="1" ht="15">
      <c r="J135" s="38"/>
      <c r="N135" s="38"/>
      <c r="Z135" s="38"/>
      <c r="AA135" s="101"/>
    </row>
    <row r="136" spans="27:36" ht="15">
      <c r="AA136" s="101"/>
      <c r="AB136" s="147"/>
      <c r="AC136" s="147"/>
      <c r="AD136" s="147"/>
      <c r="AE136" s="147"/>
      <c r="AF136" s="147"/>
      <c r="AG136" s="147"/>
      <c r="AH136" s="147"/>
      <c r="AI136" s="147"/>
      <c r="AJ136" s="147"/>
    </row>
    <row r="137" spans="27:36" ht="15">
      <c r="AA137" s="101"/>
      <c r="AB137" s="147"/>
      <c r="AC137" s="147"/>
      <c r="AD137" s="147"/>
      <c r="AE137" s="147"/>
      <c r="AF137" s="147"/>
      <c r="AG137" s="147"/>
      <c r="AH137" s="147"/>
      <c r="AI137" s="147"/>
      <c r="AJ137" s="147"/>
    </row>
    <row r="138" spans="27:36" ht="15">
      <c r="AA138" s="101"/>
      <c r="AB138" s="147"/>
      <c r="AC138" s="147"/>
      <c r="AD138" s="147"/>
      <c r="AE138" s="147"/>
      <c r="AF138" s="147"/>
      <c r="AG138" s="147"/>
      <c r="AH138" s="147"/>
      <c r="AI138" s="147"/>
      <c r="AJ138" s="147"/>
    </row>
    <row r="139" spans="27:36" ht="15">
      <c r="AA139" s="101"/>
      <c r="AB139" s="147"/>
      <c r="AC139" s="147"/>
      <c r="AD139" s="147"/>
      <c r="AE139" s="147"/>
      <c r="AF139" s="147"/>
      <c r="AG139" s="147"/>
      <c r="AH139" s="147"/>
      <c r="AI139" s="147"/>
      <c r="AJ139" s="147"/>
    </row>
    <row r="140" spans="27:36" ht="15">
      <c r="AA140" s="101"/>
      <c r="AB140" s="147"/>
      <c r="AC140" s="147"/>
      <c r="AD140" s="147"/>
      <c r="AE140" s="147"/>
      <c r="AF140" s="147"/>
      <c r="AG140" s="147"/>
      <c r="AH140" s="147"/>
      <c r="AI140" s="147"/>
      <c r="AJ140" s="147"/>
    </row>
    <row r="141" spans="27:36" ht="15">
      <c r="AA141" s="101"/>
      <c r="AB141" s="147"/>
      <c r="AC141" s="147"/>
      <c r="AD141" s="147"/>
      <c r="AE141" s="147"/>
      <c r="AF141" s="147"/>
      <c r="AG141" s="147"/>
      <c r="AH141" s="147"/>
      <c r="AI141" s="147"/>
      <c r="AJ141" s="147"/>
    </row>
    <row r="142" spans="27:36" ht="15">
      <c r="AA142" s="101"/>
      <c r="AB142" s="147"/>
      <c r="AC142" s="147"/>
      <c r="AD142" s="147"/>
      <c r="AE142" s="147"/>
      <c r="AF142" s="147"/>
      <c r="AG142" s="147"/>
      <c r="AH142" s="147"/>
      <c r="AI142" s="147"/>
      <c r="AJ142" s="147"/>
    </row>
    <row r="143" spans="27:36" ht="15">
      <c r="AA143" s="101"/>
      <c r="AB143" s="147"/>
      <c r="AC143" s="147"/>
      <c r="AD143" s="147"/>
      <c r="AE143" s="147"/>
      <c r="AF143" s="147"/>
      <c r="AG143" s="147"/>
      <c r="AH143" s="147"/>
      <c r="AI143" s="147"/>
      <c r="AJ143" s="147"/>
    </row>
    <row r="144" spans="27:36" ht="15">
      <c r="AA144" s="101"/>
      <c r="AB144" s="147"/>
      <c r="AC144" s="147"/>
      <c r="AD144" s="147"/>
      <c r="AE144" s="147"/>
      <c r="AF144" s="147"/>
      <c r="AG144" s="147"/>
      <c r="AH144" s="147"/>
      <c r="AI144" s="147"/>
      <c r="AJ144" s="147"/>
    </row>
    <row r="145" spans="27:36" ht="15">
      <c r="AA145" s="101"/>
      <c r="AB145" s="147"/>
      <c r="AC145" s="147"/>
      <c r="AD145" s="147"/>
      <c r="AE145" s="147"/>
      <c r="AF145" s="147"/>
      <c r="AG145" s="147"/>
      <c r="AH145" s="147"/>
      <c r="AI145" s="147"/>
      <c r="AJ145" s="147"/>
    </row>
    <row r="146" spans="27:36" ht="15">
      <c r="AA146" s="101"/>
      <c r="AB146" s="147"/>
      <c r="AC146" s="147"/>
      <c r="AD146" s="147"/>
      <c r="AE146" s="147"/>
      <c r="AF146" s="147"/>
      <c r="AG146" s="147"/>
      <c r="AH146" s="147"/>
      <c r="AI146" s="147"/>
      <c r="AJ146" s="147"/>
    </row>
    <row r="147" spans="27:36" ht="15">
      <c r="AA147" s="101"/>
      <c r="AB147" s="147"/>
      <c r="AC147" s="147"/>
      <c r="AD147" s="147"/>
      <c r="AE147" s="147"/>
      <c r="AF147" s="147"/>
      <c r="AG147" s="147"/>
      <c r="AH147" s="147"/>
      <c r="AI147" s="147"/>
      <c r="AJ147" s="147"/>
    </row>
    <row r="148" spans="27:36" ht="15">
      <c r="AA148" s="101"/>
      <c r="AB148" s="147"/>
      <c r="AC148" s="147"/>
      <c r="AD148" s="147"/>
      <c r="AE148" s="147"/>
      <c r="AF148" s="147"/>
      <c r="AG148" s="147"/>
      <c r="AH148" s="147"/>
      <c r="AI148" s="147"/>
      <c r="AJ148" s="147"/>
    </row>
    <row r="149" spans="27:36" ht="15">
      <c r="AA149" s="101"/>
      <c r="AB149" s="147"/>
      <c r="AC149" s="147"/>
      <c r="AD149" s="147"/>
      <c r="AE149" s="147"/>
      <c r="AF149" s="147"/>
      <c r="AG149" s="147"/>
      <c r="AH149" s="147"/>
      <c r="AI149" s="147"/>
      <c r="AJ149" s="147"/>
    </row>
    <row r="150" spans="27:36" ht="15">
      <c r="AA150" s="101"/>
      <c r="AB150" s="147"/>
      <c r="AC150" s="147"/>
      <c r="AD150" s="147"/>
      <c r="AE150" s="147"/>
      <c r="AF150" s="147"/>
      <c r="AG150" s="147"/>
      <c r="AH150" s="147"/>
      <c r="AI150" s="147"/>
      <c r="AJ150" s="147"/>
    </row>
    <row r="151" spans="27:36" ht="15">
      <c r="AA151" s="101"/>
      <c r="AB151" s="147"/>
      <c r="AC151" s="147"/>
      <c r="AD151" s="147"/>
      <c r="AE151" s="147"/>
      <c r="AF151" s="147"/>
      <c r="AG151" s="147"/>
      <c r="AH151" s="147"/>
      <c r="AI151" s="147"/>
      <c r="AJ151" s="147"/>
    </row>
    <row r="152" spans="27:36" ht="15">
      <c r="AA152" s="101"/>
      <c r="AB152" s="147"/>
      <c r="AC152" s="147"/>
      <c r="AD152" s="147"/>
      <c r="AE152" s="147"/>
      <c r="AF152" s="147"/>
      <c r="AG152" s="147"/>
      <c r="AH152" s="147"/>
      <c r="AI152" s="147"/>
      <c r="AJ152" s="147"/>
    </row>
    <row r="153" spans="27:36" ht="15">
      <c r="AA153" s="101"/>
      <c r="AB153" s="147"/>
      <c r="AC153" s="147"/>
      <c r="AD153" s="147"/>
      <c r="AE153" s="147"/>
      <c r="AF153" s="147"/>
      <c r="AG153" s="147"/>
      <c r="AH153" s="147"/>
      <c r="AI153" s="147"/>
      <c r="AJ153" s="147"/>
    </row>
    <row r="154" spans="27:36" ht="15">
      <c r="AA154" s="101"/>
      <c r="AB154" s="147"/>
      <c r="AC154" s="147"/>
      <c r="AD154" s="147"/>
      <c r="AE154" s="147"/>
      <c r="AF154" s="147"/>
      <c r="AG154" s="147"/>
      <c r="AH154" s="147"/>
      <c r="AI154" s="147"/>
      <c r="AJ154" s="147"/>
    </row>
    <row r="155" spans="27:36" ht="15">
      <c r="AA155" s="101"/>
      <c r="AB155" s="147"/>
      <c r="AC155" s="147"/>
      <c r="AD155" s="147"/>
      <c r="AE155" s="147"/>
      <c r="AF155" s="147"/>
      <c r="AG155" s="147"/>
      <c r="AH155" s="147"/>
      <c r="AI155" s="147"/>
      <c r="AJ155" s="147"/>
    </row>
    <row r="156" spans="27:36" ht="15">
      <c r="AA156" s="101"/>
      <c r="AB156" s="147"/>
      <c r="AC156" s="147"/>
      <c r="AD156" s="147"/>
      <c r="AE156" s="147"/>
      <c r="AF156" s="147"/>
      <c r="AG156" s="147"/>
      <c r="AH156" s="147"/>
      <c r="AI156" s="147"/>
      <c r="AJ156" s="147"/>
    </row>
    <row r="157" spans="27:36" ht="15">
      <c r="AA157" s="101"/>
      <c r="AB157" s="147"/>
      <c r="AC157" s="147"/>
      <c r="AD157" s="147"/>
      <c r="AE157" s="147"/>
      <c r="AF157" s="147"/>
      <c r="AG157" s="147"/>
      <c r="AH157" s="147"/>
      <c r="AI157" s="147"/>
      <c r="AJ157" s="147"/>
    </row>
    <row r="158" spans="27:36" ht="15">
      <c r="AA158" s="101"/>
      <c r="AB158" s="147"/>
      <c r="AC158" s="147"/>
      <c r="AD158" s="147"/>
      <c r="AE158" s="147"/>
      <c r="AF158" s="147"/>
      <c r="AG158" s="147"/>
      <c r="AH158" s="147"/>
      <c r="AI158" s="147"/>
      <c r="AJ158" s="147"/>
    </row>
    <row r="159" spans="27:36" ht="15">
      <c r="AA159" s="101"/>
      <c r="AB159" s="147"/>
      <c r="AC159" s="147"/>
      <c r="AD159" s="147"/>
      <c r="AE159" s="147"/>
      <c r="AF159" s="147"/>
      <c r="AG159" s="147"/>
      <c r="AH159" s="147"/>
      <c r="AI159" s="147"/>
      <c r="AJ159" s="147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zoomScale="80" zoomScaleNormal="80" zoomScalePageLayoutView="0" workbookViewId="0" topLeftCell="A1">
      <pane ySplit="1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25" customWidth="1"/>
    <col min="2" max="2" width="10.00390625" style="25" customWidth="1"/>
    <col min="3" max="3" width="18.57421875" style="25" customWidth="1"/>
    <col min="4" max="4" width="11.7109375" style="25" hidden="1" customWidth="1"/>
    <col min="5" max="5" width="22.28125" style="25" customWidth="1"/>
    <col min="6" max="6" width="21.421875" style="176" customWidth="1"/>
    <col min="7" max="7" width="9.28125" style="25" customWidth="1"/>
    <col min="8" max="8" width="11.28125" style="25" customWidth="1"/>
    <col min="9" max="9" width="9.28125" style="25" customWidth="1"/>
    <col min="10" max="10" width="9.28125" style="35" customWidth="1"/>
    <col min="11" max="11" width="9.140625" style="25" customWidth="1"/>
    <col min="12" max="12" width="10.421875" style="25" customWidth="1"/>
    <col min="13" max="13" width="3.57421875" style="25" customWidth="1"/>
    <col min="14" max="14" width="9.8515625" style="35" customWidth="1"/>
    <col min="15" max="15" width="4.8515625" style="35" customWidth="1"/>
    <col min="16" max="16" width="10.7109375" style="35" customWidth="1"/>
    <col min="17" max="20" width="9.140625" style="25" customWidth="1"/>
    <col min="21" max="21" width="11.8515625" style="25" customWidth="1"/>
    <col min="22" max="24" width="9.140625" style="25" customWidth="1"/>
    <col min="25" max="25" width="11.28125" style="25" customWidth="1"/>
    <col min="26" max="26" width="9.140625" style="35" customWidth="1"/>
    <col min="27" max="16384" width="9.140625" style="25" customWidth="1"/>
  </cols>
  <sheetData>
    <row r="1" spans="1:25" ht="30">
      <c r="A1" s="25" t="s">
        <v>2</v>
      </c>
      <c r="B1" s="37"/>
      <c r="C1" s="37"/>
      <c r="D1" s="37" t="s">
        <v>1</v>
      </c>
      <c r="E1" s="37" t="s">
        <v>5</v>
      </c>
      <c r="F1" s="183" t="s">
        <v>97</v>
      </c>
      <c r="G1" s="37" t="s">
        <v>0</v>
      </c>
      <c r="H1" s="171" t="s">
        <v>28</v>
      </c>
      <c r="I1" s="172" t="s">
        <v>6</v>
      </c>
      <c r="J1" s="37" t="s">
        <v>4</v>
      </c>
      <c r="K1" s="184" t="s">
        <v>3</v>
      </c>
      <c r="L1" s="102" t="s">
        <v>31</v>
      </c>
      <c r="M1" s="35" t="s">
        <v>19</v>
      </c>
      <c r="N1" s="102" t="s">
        <v>398</v>
      </c>
      <c r="O1" s="27" t="s">
        <v>9</v>
      </c>
      <c r="P1" s="258" t="s">
        <v>618</v>
      </c>
      <c r="Q1" s="63" t="s">
        <v>10</v>
      </c>
      <c r="R1" s="35" t="s">
        <v>11</v>
      </c>
      <c r="S1" s="35" t="s">
        <v>29</v>
      </c>
      <c r="T1" s="67" t="s">
        <v>1130</v>
      </c>
      <c r="U1" s="102" t="s">
        <v>1024</v>
      </c>
      <c r="V1" s="35" t="s">
        <v>7</v>
      </c>
      <c r="W1" s="35" t="s">
        <v>22</v>
      </c>
      <c r="X1" s="35" t="s">
        <v>8</v>
      </c>
      <c r="Y1" s="384" t="s">
        <v>1100</v>
      </c>
    </row>
    <row r="2" spans="1:25" ht="15">
      <c r="A2" s="28"/>
      <c r="B2" s="25" t="s">
        <v>17</v>
      </c>
      <c r="F2" s="107" t="s">
        <v>98</v>
      </c>
      <c r="G2" s="25">
        <v>23</v>
      </c>
      <c r="J2" s="38" t="s">
        <v>13</v>
      </c>
      <c r="K2" s="25">
        <v>23</v>
      </c>
      <c r="L2" s="25">
        <f>COUNT(L6:L1075)</f>
        <v>11</v>
      </c>
      <c r="M2" s="25">
        <f>COUNT(M8:M1075)</f>
        <v>0</v>
      </c>
      <c r="N2" s="25">
        <f>COUNT(N4:N1075)</f>
        <v>30</v>
      </c>
      <c r="O2" s="25">
        <f>COUNT(O8:O1075)</f>
        <v>0</v>
      </c>
      <c r="P2" s="25">
        <f>COUNT(P4:P1075)</f>
        <v>17</v>
      </c>
      <c r="R2" s="25">
        <f aca="true" t="shared" si="0" ref="R2:W2">COUNT(R8:R1075)</f>
        <v>0</v>
      </c>
      <c r="S2" s="25">
        <f t="shared" si="0"/>
        <v>0</v>
      </c>
      <c r="T2" s="25">
        <f>COUNT(T4:T1075)</f>
        <v>10</v>
      </c>
      <c r="U2" s="25">
        <f>COUNT(U4:U1075)</f>
        <v>21</v>
      </c>
      <c r="V2" s="25">
        <f t="shared" si="0"/>
        <v>0</v>
      </c>
      <c r="W2" s="25">
        <f t="shared" si="0"/>
        <v>0</v>
      </c>
      <c r="X2" s="25">
        <f>COUNT(X8:X1050)</f>
        <v>0</v>
      </c>
      <c r="Y2" s="25">
        <f>COUNT(Y4:Y1075)</f>
        <v>18</v>
      </c>
    </row>
    <row r="3" spans="10:25" ht="38.25" customHeight="1">
      <c r="J3" s="38" t="s">
        <v>223</v>
      </c>
      <c r="K3" s="173">
        <v>1</v>
      </c>
      <c r="L3" s="173">
        <v>4</v>
      </c>
      <c r="M3" s="25" t="s">
        <v>38</v>
      </c>
      <c r="N3" s="174">
        <v>2</v>
      </c>
      <c r="O3" s="28" t="s">
        <v>38</v>
      </c>
      <c r="P3" s="173">
        <v>3</v>
      </c>
      <c r="Q3" s="25">
        <v>8</v>
      </c>
      <c r="R3" s="25">
        <v>12</v>
      </c>
      <c r="S3" s="25">
        <v>14</v>
      </c>
      <c r="T3" s="173">
        <v>7</v>
      </c>
      <c r="U3" s="173">
        <v>5</v>
      </c>
      <c r="V3" s="25">
        <v>10</v>
      </c>
      <c r="W3" s="25">
        <v>11</v>
      </c>
      <c r="X3" s="25">
        <v>13</v>
      </c>
      <c r="Y3" s="173">
        <v>6</v>
      </c>
    </row>
    <row r="4" spans="1:36" s="28" customFormat="1" ht="15">
      <c r="A4" s="28">
        <v>1</v>
      </c>
      <c r="B4" s="48" t="s">
        <v>222</v>
      </c>
      <c r="C4" s="28" t="s">
        <v>186</v>
      </c>
      <c r="E4" s="48" t="s">
        <v>171</v>
      </c>
      <c r="F4" s="162" t="s">
        <v>114</v>
      </c>
      <c r="G4" s="28">
        <v>6</v>
      </c>
      <c r="H4" s="28">
        <v>6</v>
      </c>
      <c r="I4" s="390">
        <v>6</v>
      </c>
      <c r="J4" s="99">
        <v>5940.036</v>
      </c>
      <c r="K4" s="193">
        <v>983</v>
      </c>
      <c r="L4" s="327">
        <v>978.683</v>
      </c>
      <c r="M4" s="99"/>
      <c r="N4" s="241">
        <v>1000</v>
      </c>
      <c r="O4" s="99"/>
      <c r="P4" s="99"/>
      <c r="Q4" s="99"/>
      <c r="R4" s="99"/>
      <c r="S4" s="99"/>
      <c r="T4" s="391">
        <v>1000</v>
      </c>
      <c r="U4" s="362">
        <v>978.353</v>
      </c>
      <c r="V4" s="99"/>
      <c r="W4" s="99"/>
      <c r="X4" s="99"/>
      <c r="Y4" s="236">
        <v>1000</v>
      </c>
      <c r="Z4" s="99"/>
      <c r="AA4" s="99">
        <f>SUM(LARGE(AB4:AK4,{1,2,3,4,5,6}))</f>
        <v>5940.036</v>
      </c>
      <c r="AB4" s="99">
        <f aca="true" t="shared" si="1" ref="AB4:AB26">+IF(COUNT($K4:$S4)&gt;0,LARGE($K4:$S4,1),0)</f>
        <v>1000</v>
      </c>
      <c r="AC4" s="99">
        <f aca="true" t="shared" si="2" ref="AC4:AC26">+IF(COUNT($K4:$S4)&gt;1,LARGE($K4:$S4,2),0)</f>
        <v>983</v>
      </c>
      <c r="AD4" s="99">
        <f aca="true" t="shared" si="3" ref="AD4:AD26">+IF(COUNT($K4:$S4)&gt;2,LARGE($K4:$S4,3),0)</f>
        <v>978.683</v>
      </c>
      <c r="AE4" s="99">
        <f aca="true" t="shared" si="4" ref="AE4:AE32">+IF(COUNT($T4:$Y4)&gt;0,LARGE($T4:$Y4,1),0)</f>
        <v>1000</v>
      </c>
      <c r="AF4" s="99">
        <f aca="true" t="shared" si="5" ref="AF4:AF32">+IF(COUNT($T4:$Y4)&gt;1,LARGE($T4:$Y4,2),0)</f>
        <v>1000</v>
      </c>
      <c r="AG4" s="99">
        <f aca="true" t="shared" si="6" ref="AG4:AG32">+IF(COUNT($T4:$Y4)&gt;2,LARGE($T4:$Y4,3),0)</f>
        <v>978.353</v>
      </c>
      <c r="AH4" s="99">
        <f aca="true" t="shared" si="7" ref="AH4:AH32">+IF(COUNT($T4:$Y4)&gt;3,LARGE($T4:$Y4,4),0)</f>
        <v>0</v>
      </c>
      <c r="AI4" s="99">
        <f aca="true" t="shared" si="8" ref="AI4:AI32">+IF(COUNT($T4:$Y4)&gt;4,LARGE($T4:$Y4,5),0)</f>
        <v>0</v>
      </c>
      <c r="AJ4" s="99">
        <f aca="true" t="shared" si="9" ref="AJ4:AJ32">+IF(COUNT($T4:$Y4)&gt;5,LARGE($T4:$Y4,6),0)</f>
        <v>0</v>
      </c>
    </row>
    <row r="5" spans="1:36" s="28" customFormat="1" ht="15">
      <c r="A5" s="28">
        <v>2</v>
      </c>
      <c r="B5" s="48" t="s">
        <v>194</v>
      </c>
      <c r="C5" s="28" t="s">
        <v>195</v>
      </c>
      <c r="E5" s="48" t="s">
        <v>49</v>
      </c>
      <c r="F5" s="249" t="s">
        <v>721</v>
      </c>
      <c r="G5" s="28">
        <v>6</v>
      </c>
      <c r="H5" s="28">
        <v>6</v>
      </c>
      <c r="I5" s="390">
        <v>6</v>
      </c>
      <c r="J5" s="99">
        <v>5867.131</v>
      </c>
      <c r="K5" s="193">
        <v>937</v>
      </c>
      <c r="L5" s="327">
        <v>1000</v>
      </c>
      <c r="M5" s="99"/>
      <c r="N5" s="99"/>
      <c r="O5" s="99"/>
      <c r="P5" s="251">
        <v>959.847</v>
      </c>
      <c r="Q5" s="99"/>
      <c r="R5" s="99"/>
      <c r="S5" s="99"/>
      <c r="T5" s="391">
        <v>975.945</v>
      </c>
      <c r="U5" s="362">
        <v>1000</v>
      </c>
      <c r="V5" s="99"/>
      <c r="W5" s="99"/>
      <c r="X5" s="99"/>
      <c r="Y5" s="222">
        <v>994.339</v>
      </c>
      <c r="Z5" s="99"/>
      <c r="AA5" s="99">
        <f>SUM(LARGE(AB5:AK5,{1,2,3,4,5,6}))</f>
        <v>5867.131</v>
      </c>
      <c r="AB5" s="99">
        <f t="shared" si="1"/>
        <v>1000</v>
      </c>
      <c r="AC5" s="99">
        <f t="shared" si="2"/>
        <v>959.847</v>
      </c>
      <c r="AD5" s="99">
        <f t="shared" si="3"/>
        <v>937</v>
      </c>
      <c r="AE5" s="99">
        <f t="shared" si="4"/>
        <v>1000</v>
      </c>
      <c r="AF5" s="99">
        <f t="shared" si="5"/>
        <v>994.339</v>
      </c>
      <c r="AG5" s="99">
        <f t="shared" si="6"/>
        <v>975.945</v>
      </c>
      <c r="AH5" s="99">
        <f t="shared" si="7"/>
        <v>0</v>
      </c>
      <c r="AI5" s="99">
        <f t="shared" si="8"/>
        <v>0</v>
      </c>
      <c r="AJ5" s="99">
        <f t="shared" si="9"/>
        <v>0</v>
      </c>
    </row>
    <row r="6" spans="1:36" s="28" customFormat="1" ht="15">
      <c r="A6" s="28">
        <v>3</v>
      </c>
      <c r="B6" s="28" t="s">
        <v>539</v>
      </c>
      <c r="C6" s="28" t="s">
        <v>304</v>
      </c>
      <c r="E6" s="28" t="s">
        <v>49</v>
      </c>
      <c r="F6" s="177"/>
      <c r="G6" s="28">
        <v>5</v>
      </c>
      <c r="H6" s="28">
        <v>5</v>
      </c>
      <c r="I6" s="28">
        <v>5</v>
      </c>
      <c r="J6" s="99">
        <v>4864.772</v>
      </c>
      <c r="K6" s="99"/>
      <c r="L6" s="327">
        <v>955.324</v>
      </c>
      <c r="M6" s="99"/>
      <c r="N6" s="241">
        <v>967.949</v>
      </c>
      <c r="O6" s="99"/>
      <c r="P6" s="99"/>
      <c r="Q6" s="99"/>
      <c r="R6" s="99"/>
      <c r="S6" s="99"/>
      <c r="T6" s="391">
        <v>970.94</v>
      </c>
      <c r="U6" s="362">
        <v>988.267</v>
      </c>
      <c r="V6" s="99"/>
      <c r="W6" s="99"/>
      <c r="X6" s="99"/>
      <c r="Y6" s="222">
        <v>982.292</v>
      </c>
      <c r="Z6" s="99"/>
      <c r="AA6" s="99">
        <f>SUM(LARGE(AB6:AK6,{1,2,3,4,5,6}))</f>
        <v>4864.772</v>
      </c>
      <c r="AB6" s="99">
        <f t="shared" si="1"/>
        <v>967.949</v>
      </c>
      <c r="AC6" s="99">
        <f t="shared" si="2"/>
        <v>955.324</v>
      </c>
      <c r="AD6" s="99">
        <f t="shared" si="3"/>
        <v>0</v>
      </c>
      <c r="AE6" s="99">
        <f t="shared" si="4"/>
        <v>988.267</v>
      </c>
      <c r="AF6" s="99">
        <f t="shared" si="5"/>
        <v>982.292</v>
      </c>
      <c r="AG6" s="99">
        <f t="shared" si="6"/>
        <v>970.94</v>
      </c>
      <c r="AH6" s="99">
        <f t="shared" si="7"/>
        <v>0</v>
      </c>
      <c r="AI6" s="99">
        <f t="shared" si="8"/>
        <v>0</v>
      </c>
      <c r="AJ6" s="99">
        <f t="shared" si="9"/>
        <v>0</v>
      </c>
    </row>
    <row r="7" spans="1:36" s="28" customFormat="1" ht="15">
      <c r="A7" s="28">
        <v>4</v>
      </c>
      <c r="B7" s="28" t="s">
        <v>537</v>
      </c>
      <c r="C7" s="28" t="s">
        <v>423</v>
      </c>
      <c r="E7" s="28" t="s">
        <v>538</v>
      </c>
      <c r="F7" s="336" t="s">
        <v>970</v>
      </c>
      <c r="G7" s="28">
        <v>5</v>
      </c>
      <c r="H7" s="28">
        <v>5</v>
      </c>
      <c r="I7" s="28">
        <v>5</v>
      </c>
      <c r="J7" s="99">
        <v>4825.726</v>
      </c>
      <c r="K7" s="99"/>
      <c r="L7" s="327">
        <v>939.795</v>
      </c>
      <c r="M7" s="99"/>
      <c r="N7" s="241">
        <v>973.147</v>
      </c>
      <c r="O7" s="99"/>
      <c r="P7" s="99"/>
      <c r="Q7" s="99"/>
      <c r="R7" s="99"/>
      <c r="S7" s="99"/>
      <c r="T7" s="391">
        <v>967.632</v>
      </c>
      <c r="U7" s="362">
        <v>973.726</v>
      </c>
      <c r="V7" s="99"/>
      <c r="W7" s="99"/>
      <c r="X7" s="99"/>
      <c r="Y7" s="222">
        <v>971.426</v>
      </c>
      <c r="Z7" s="99"/>
      <c r="AA7" s="99">
        <f>SUM(LARGE(AB7:AK7,{1,2,3,4,5,6}))</f>
        <v>4825.726</v>
      </c>
      <c r="AB7" s="99">
        <f t="shared" si="1"/>
        <v>973.147</v>
      </c>
      <c r="AC7" s="99">
        <f t="shared" si="2"/>
        <v>939.795</v>
      </c>
      <c r="AD7" s="99">
        <f t="shared" si="3"/>
        <v>0</v>
      </c>
      <c r="AE7" s="99">
        <f t="shared" si="4"/>
        <v>973.726</v>
      </c>
      <c r="AF7" s="99">
        <f t="shared" si="5"/>
        <v>971.426</v>
      </c>
      <c r="AG7" s="99">
        <f t="shared" si="6"/>
        <v>967.632</v>
      </c>
      <c r="AH7" s="99">
        <f t="shared" si="7"/>
        <v>0</v>
      </c>
      <c r="AI7" s="99">
        <f t="shared" si="8"/>
        <v>0</v>
      </c>
      <c r="AJ7" s="99">
        <f t="shared" si="9"/>
        <v>0</v>
      </c>
    </row>
    <row r="8" spans="1:36" s="28" customFormat="1" ht="15">
      <c r="A8" s="28">
        <v>5</v>
      </c>
      <c r="B8" s="48" t="s">
        <v>204</v>
      </c>
      <c r="C8" s="28" t="s">
        <v>205</v>
      </c>
      <c r="E8" s="48" t="s">
        <v>49</v>
      </c>
      <c r="F8" s="249" t="s">
        <v>725</v>
      </c>
      <c r="G8" s="28">
        <v>5</v>
      </c>
      <c r="H8" s="28">
        <v>5</v>
      </c>
      <c r="I8" s="28">
        <v>5</v>
      </c>
      <c r="J8" s="99">
        <v>4468.794</v>
      </c>
      <c r="K8" s="193">
        <v>813</v>
      </c>
      <c r="L8" s="99"/>
      <c r="M8" s="99"/>
      <c r="N8" s="241">
        <v>903.29</v>
      </c>
      <c r="O8" s="99"/>
      <c r="P8" s="251">
        <v>893.238</v>
      </c>
      <c r="Q8" s="99"/>
      <c r="R8" s="99"/>
      <c r="S8" s="99"/>
      <c r="T8" s="99"/>
      <c r="U8" s="362">
        <v>952.21</v>
      </c>
      <c r="V8" s="99"/>
      <c r="W8" s="99"/>
      <c r="X8" s="99"/>
      <c r="Y8" s="222">
        <v>907.056</v>
      </c>
      <c r="Z8" s="99"/>
      <c r="AA8" s="99">
        <f>SUM(LARGE(AB8:AK8,{1,2,3,4,5,6}))</f>
        <v>4468.794</v>
      </c>
      <c r="AB8" s="99">
        <f t="shared" si="1"/>
        <v>903.29</v>
      </c>
      <c r="AC8" s="99">
        <f t="shared" si="2"/>
        <v>893.238</v>
      </c>
      <c r="AD8" s="99">
        <f t="shared" si="3"/>
        <v>813</v>
      </c>
      <c r="AE8" s="99">
        <f t="shared" si="4"/>
        <v>952.21</v>
      </c>
      <c r="AF8" s="99">
        <f t="shared" si="5"/>
        <v>907.056</v>
      </c>
      <c r="AG8" s="99">
        <f t="shared" si="6"/>
        <v>0</v>
      </c>
      <c r="AH8" s="99">
        <f t="shared" si="7"/>
        <v>0</v>
      </c>
      <c r="AI8" s="99">
        <f t="shared" si="8"/>
        <v>0</v>
      </c>
      <c r="AJ8" s="99">
        <f t="shared" si="9"/>
        <v>0</v>
      </c>
    </row>
    <row r="9" spans="1:36" s="28" customFormat="1" ht="15">
      <c r="A9" s="28">
        <v>6</v>
      </c>
      <c r="B9" s="48" t="s">
        <v>198</v>
      </c>
      <c r="C9" s="28" t="s">
        <v>199</v>
      </c>
      <c r="E9" s="48" t="s">
        <v>49</v>
      </c>
      <c r="F9" s="351" t="s">
        <v>104</v>
      </c>
      <c r="G9" s="28">
        <v>5</v>
      </c>
      <c r="H9" s="28">
        <v>5</v>
      </c>
      <c r="I9" s="28">
        <v>5</v>
      </c>
      <c r="J9" s="99">
        <v>4379.18</v>
      </c>
      <c r="K9" s="193">
        <v>860</v>
      </c>
      <c r="L9" s="327">
        <v>881.921</v>
      </c>
      <c r="M9" s="99"/>
      <c r="N9" s="241">
        <v>862.036</v>
      </c>
      <c r="O9" s="99"/>
      <c r="P9" s="99"/>
      <c r="Q9" s="99"/>
      <c r="R9" s="99"/>
      <c r="S9" s="99"/>
      <c r="T9" s="99"/>
      <c r="U9" s="362">
        <v>882.381</v>
      </c>
      <c r="V9" s="99"/>
      <c r="W9" s="99"/>
      <c r="X9" s="99"/>
      <c r="Y9" s="222">
        <v>892.842</v>
      </c>
      <c r="Z9" s="99"/>
      <c r="AA9" s="99">
        <f>SUM(LARGE(AB9:AK9,{1,2,3,4,5,6}))</f>
        <v>4379.18</v>
      </c>
      <c r="AB9" s="99">
        <f t="shared" si="1"/>
        <v>881.921</v>
      </c>
      <c r="AC9" s="99">
        <f t="shared" si="2"/>
        <v>862.036</v>
      </c>
      <c r="AD9" s="99">
        <f t="shared" si="3"/>
        <v>860</v>
      </c>
      <c r="AE9" s="99">
        <f t="shared" si="4"/>
        <v>892.842</v>
      </c>
      <c r="AF9" s="99">
        <f t="shared" si="5"/>
        <v>882.381</v>
      </c>
      <c r="AG9" s="99">
        <f t="shared" si="6"/>
        <v>0</v>
      </c>
      <c r="AH9" s="99">
        <f t="shared" si="7"/>
        <v>0</v>
      </c>
      <c r="AI9" s="99">
        <f t="shared" si="8"/>
        <v>0</v>
      </c>
      <c r="AJ9" s="99">
        <f t="shared" si="9"/>
        <v>0</v>
      </c>
    </row>
    <row r="10" spans="1:36" s="28" customFormat="1" ht="15">
      <c r="A10" s="28">
        <v>7</v>
      </c>
      <c r="B10" s="48" t="s">
        <v>168</v>
      </c>
      <c r="C10" s="28" t="s">
        <v>64</v>
      </c>
      <c r="E10" s="48" t="s">
        <v>158</v>
      </c>
      <c r="F10" s="162" t="s">
        <v>116</v>
      </c>
      <c r="G10" s="28">
        <v>6</v>
      </c>
      <c r="H10" s="28">
        <v>6</v>
      </c>
      <c r="I10" s="28">
        <v>5</v>
      </c>
      <c r="J10" s="99">
        <v>4373.561</v>
      </c>
      <c r="K10" s="193">
        <v>881</v>
      </c>
      <c r="L10" s="99">
        <v>857.221</v>
      </c>
      <c r="M10" s="99"/>
      <c r="N10" s="241">
        <v>866.157</v>
      </c>
      <c r="O10" s="99"/>
      <c r="P10" s="251">
        <v>858.119</v>
      </c>
      <c r="Q10" s="99"/>
      <c r="R10" s="99"/>
      <c r="S10" s="99"/>
      <c r="T10" s="99"/>
      <c r="U10" s="362">
        <v>865.888</v>
      </c>
      <c r="V10" s="99"/>
      <c r="W10" s="99"/>
      <c r="X10" s="99"/>
      <c r="Y10" s="222">
        <v>902.397</v>
      </c>
      <c r="Z10" s="99"/>
      <c r="AA10" s="99">
        <f>SUM(LARGE(AB10:AK10,{1,2,3,4,5,6}))</f>
        <v>4373.561</v>
      </c>
      <c r="AB10" s="99">
        <f t="shared" si="1"/>
        <v>881</v>
      </c>
      <c r="AC10" s="99">
        <f t="shared" si="2"/>
        <v>866.157</v>
      </c>
      <c r="AD10" s="99">
        <f t="shared" si="3"/>
        <v>858.119</v>
      </c>
      <c r="AE10" s="99">
        <f t="shared" si="4"/>
        <v>902.397</v>
      </c>
      <c r="AF10" s="99">
        <f t="shared" si="5"/>
        <v>865.888</v>
      </c>
      <c r="AG10" s="99">
        <f t="shared" si="6"/>
        <v>0</v>
      </c>
      <c r="AH10" s="99">
        <f t="shared" si="7"/>
        <v>0</v>
      </c>
      <c r="AI10" s="99">
        <f t="shared" si="8"/>
        <v>0</v>
      </c>
      <c r="AJ10" s="99">
        <f t="shared" si="9"/>
        <v>0</v>
      </c>
    </row>
    <row r="11" spans="1:36" s="28" customFormat="1" ht="15">
      <c r="A11" s="28">
        <v>8</v>
      </c>
      <c r="B11" s="96" t="s">
        <v>549</v>
      </c>
      <c r="C11" s="96" t="s">
        <v>178</v>
      </c>
      <c r="E11" s="96" t="s">
        <v>550</v>
      </c>
      <c r="F11" s="250" t="s">
        <v>730</v>
      </c>
      <c r="G11" s="28">
        <v>5</v>
      </c>
      <c r="H11" s="28">
        <v>5</v>
      </c>
      <c r="I11" s="28">
        <v>5</v>
      </c>
      <c r="J11" s="99">
        <v>4102.88</v>
      </c>
      <c r="K11" s="99"/>
      <c r="L11" s="99"/>
      <c r="M11" s="99"/>
      <c r="N11" s="241">
        <v>804.618</v>
      </c>
      <c r="O11" s="99"/>
      <c r="P11" s="251">
        <v>801.276</v>
      </c>
      <c r="Q11" s="99"/>
      <c r="R11" s="99"/>
      <c r="S11" s="99"/>
      <c r="T11" s="391">
        <v>825.981</v>
      </c>
      <c r="U11" s="362">
        <v>838.462</v>
      </c>
      <c r="V11" s="99"/>
      <c r="W11" s="99"/>
      <c r="X11" s="99"/>
      <c r="Y11" s="222">
        <v>832.543</v>
      </c>
      <c r="Z11" s="99"/>
      <c r="AA11" s="99">
        <f>SUM(LARGE(AB11:AK11,{1,2,3,4,5,6}))</f>
        <v>4102.88</v>
      </c>
      <c r="AB11" s="99">
        <f t="shared" si="1"/>
        <v>804.618</v>
      </c>
      <c r="AC11" s="99">
        <f t="shared" si="2"/>
        <v>801.276</v>
      </c>
      <c r="AD11" s="99">
        <f t="shared" si="3"/>
        <v>0</v>
      </c>
      <c r="AE11" s="99">
        <f t="shared" si="4"/>
        <v>838.462</v>
      </c>
      <c r="AF11" s="99">
        <f t="shared" si="5"/>
        <v>832.543</v>
      </c>
      <c r="AG11" s="99">
        <f t="shared" si="6"/>
        <v>825.981</v>
      </c>
      <c r="AH11" s="99">
        <f t="shared" si="7"/>
        <v>0</v>
      </c>
      <c r="AI11" s="99">
        <f t="shared" si="8"/>
        <v>0</v>
      </c>
      <c r="AJ11" s="99">
        <f t="shared" si="9"/>
        <v>0</v>
      </c>
    </row>
    <row r="12" spans="1:36" s="28" customFormat="1" ht="15">
      <c r="A12" s="28">
        <v>9</v>
      </c>
      <c r="B12" s="48" t="s">
        <v>210</v>
      </c>
      <c r="C12" s="28" t="s">
        <v>211</v>
      </c>
      <c r="E12" s="48" t="s">
        <v>44</v>
      </c>
      <c r="F12" s="162" t="s">
        <v>118</v>
      </c>
      <c r="G12" s="28">
        <v>6</v>
      </c>
      <c r="H12" s="28">
        <v>6</v>
      </c>
      <c r="I12" s="28">
        <v>5</v>
      </c>
      <c r="J12" s="99">
        <v>3886.247</v>
      </c>
      <c r="K12" s="193">
        <v>732</v>
      </c>
      <c r="L12" s="327">
        <v>805.885</v>
      </c>
      <c r="M12" s="99"/>
      <c r="N12" s="99">
        <v>723.642</v>
      </c>
      <c r="O12" s="99"/>
      <c r="P12" s="251">
        <v>732.346</v>
      </c>
      <c r="Q12" s="99"/>
      <c r="R12" s="99"/>
      <c r="S12" s="99"/>
      <c r="T12" s="99"/>
      <c r="U12" s="362">
        <v>798.019</v>
      </c>
      <c r="V12" s="99"/>
      <c r="W12" s="99"/>
      <c r="X12" s="99"/>
      <c r="Y12" s="222">
        <v>817.997</v>
      </c>
      <c r="Z12" s="99"/>
      <c r="AA12" s="99">
        <f>SUM(LARGE(AB12:AK12,{1,2,3,4,5,6}))</f>
        <v>3886.247</v>
      </c>
      <c r="AB12" s="99">
        <f t="shared" si="1"/>
        <v>805.885</v>
      </c>
      <c r="AC12" s="99">
        <f t="shared" si="2"/>
        <v>732.346</v>
      </c>
      <c r="AD12" s="99">
        <f t="shared" si="3"/>
        <v>732</v>
      </c>
      <c r="AE12" s="99">
        <f t="shared" si="4"/>
        <v>817.997</v>
      </c>
      <c r="AF12" s="99">
        <f t="shared" si="5"/>
        <v>798.019</v>
      </c>
      <c r="AG12" s="99">
        <f t="shared" si="6"/>
        <v>0</v>
      </c>
      <c r="AH12" s="99">
        <f t="shared" si="7"/>
        <v>0</v>
      </c>
      <c r="AI12" s="99">
        <f t="shared" si="8"/>
        <v>0</v>
      </c>
      <c r="AJ12" s="99">
        <f t="shared" si="9"/>
        <v>0</v>
      </c>
    </row>
    <row r="13" spans="1:36" s="28" customFormat="1" ht="15">
      <c r="A13" s="28">
        <v>10</v>
      </c>
      <c r="B13" s="48" t="s">
        <v>208</v>
      </c>
      <c r="C13" s="28" t="s">
        <v>209</v>
      </c>
      <c r="E13" s="48" t="s">
        <v>48</v>
      </c>
      <c r="F13" s="249" t="s">
        <v>731</v>
      </c>
      <c r="G13" s="28">
        <v>5</v>
      </c>
      <c r="H13" s="28">
        <v>5</v>
      </c>
      <c r="I13" s="28">
        <v>5</v>
      </c>
      <c r="J13" s="99">
        <v>3875.081</v>
      </c>
      <c r="K13" s="193">
        <v>773</v>
      </c>
      <c r="L13" s="99"/>
      <c r="M13" s="99"/>
      <c r="N13" s="241">
        <v>784.416</v>
      </c>
      <c r="O13" s="99"/>
      <c r="P13" s="251">
        <v>800.638</v>
      </c>
      <c r="Q13" s="99"/>
      <c r="R13" s="99"/>
      <c r="S13" s="99"/>
      <c r="T13" s="391">
        <v>728.516</v>
      </c>
      <c r="U13" s="362">
        <v>788.511</v>
      </c>
      <c r="V13" s="99"/>
      <c r="W13" s="99"/>
      <c r="X13" s="99"/>
      <c r="Y13" s="99"/>
      <c r="Z13" s="99"/>
      <c r="AA13" s="99">
        <f>SUM(LARGE(AB13:AK13,{1,2,3,4,5,6}))</f>
        <v>3875.081</v>
      </c>
      <c r="AB13" s="99">
        <f t="shared" si="1"/>
        <v>800.638</v>
      </c>
      <c r="AC13" s="99">
        <f t="shared" si="2"/>
        <v>784.416</v>
      </c>
      <c r="AD13" s="99">
        <f t="shared" si="3"/>
        <v>773</v>
      </c>
      <c r="AE13" s="99">
        <f t="shared" si="4"/>
        <v>788.511</v>
      </c>
      <c r="AF13" s="99">
        <f t="shared" si="5"/>
        <v>728.516</v>
      </c>
      <c r="AG13" s="99">
        <f t="shared" si="6"/>
        <v>0</v>
      </c>
      <c r="AH13" s="99">
        <f t="shared" si="7"/>
        <v>0</v>
      </c>
      <c r="AI13" s="99">
        <f t="shared" si="8"/>
        <v>0</v>
      </c>
      <c r="AJ13" s="99">
        <f t="shared" si="9"/>
        <v>0</v>
      </c>
    </row>
    <row r="14" spans="1:36" s="28" customFormat="1" ht="15">
      <c r="A14" s="28">
        <v>11</v>
      </c>
      <c r="B14" s="48" t="s">
        <v>187</v>
      </c>
      <c r="C14" s="28" t="s">
        <v>188</v>
      </c>
      <c r="E14" s="48" t="s">
        <v>183</v>
      </c>
      <c r="F14" s="234"/>
      <c r="G14" s="28">
        <v>4</v>
      </c>
      <c r="H14" s="28">
        <v>4</v>
      </c>
      <c r="I14" s="28">
        <v>4</v>
      </c>
      <c r="J14" s="99">
        <v>3736.429</v>
      </c>
      <c r="K14" s="193">
        <v>973</v>
      </c>
      <c r="L14" s="99"/>
      <c r="M14" s="99"/>
      <c r="N14" s="241">
        <v>940.81</v>
      </c>
      <c r="O14" s="99"/>
      <c r="P14" s="99"/>
      <c r="Q14" s="99"/>
      <c r="R14" s="99"/>
      <c r="S14" s="99"/>
      <c r="T14" s="391">
        <v>912.694</v>
      </c>
      <c r="U14" s="362">
        <v>909.925</v>
      </c>
      <c r="V14" s="99"/>
      <c r="W14" s="99"/>
      <c r="X14" s="99"/>
      <c r="Y14" s="99"/>
      <c r="Z14" s="99"/>
      <c r="AA14" s="99">
        <f>SUM(LARGE(AB14:AK14,{1,2,3,4,5,6}))</f>
        <v>3736.429</v>
      </c>
      <c r="AB14" s="99">
        <f t="shared" si="1"/>
        <v>973</v>
      </c>
      <c r="AC14" s="99">
        <f t="shared" si="2"/>
        <v>940.81</v>
      </c>
      <c r="AD14" s="99">
        <f t="shared" si="3"/>
        <v>0</v>
      </c>
      <c r="AE14" s="99">
        <f t="shared" si="4"/>
        <v>912.694</v>
      </c>
      <c r="AF14" s="99">
        <f t="shared" si="5"/>
        <v>909.925</v>
      </c>
      <c r="AG14" s="99">
        <f t="shared" si="6"/>
        <v>0</v>
      </c>
      <c r="AH14" s="99">
        <f t="shared" si="7"/>
        <v>0</v>
      </c>
      <c r="AI14" s="99">
        <f t="shared" si="8"/>
        <v>0</v>
      </c>
      <c r="AJ14" s="99">
        <f t="shared" si="9"/>
        <v>0</v>
      </c>
    </row>
    <row r="15" spans="1:36" s="28" customFormat="1" ht="15">
      <c r="A15" s="28">
        <v>12</v>
      </c>
      <c r="B15" s="28" t="s">
        <v>541</v>
      </c>
      <c r="C15" s="28" t="s">
        <v>542</v>
      </c>
      <c r="E15" s="28" t="s">
        <v>543</v>
      </c>
      <c r="F15" s="250" t="s">
        <v>723</v>
      </c>
      <c r="G15" s="28">
        <v>4</v>
      </c>
      <c r="H15" s="28">
        <v>4</v>
      </c>
      <c r="I15" s="28">
        <v>4</v>
      </c>
      <c r="J15" s="99">
        <v>3698.437</v>
      </c>
      <c r="K15" s="99"/>
      <c r="L15" s="327">
        <v>915.543</v>
      </c>
      <c r="M15" s="99"/>
      <c r="N15" s="241">
        <v>927.329</v>
      </c>
      <c r="O15" s="99"/>
      <c r="P15" s="251">
        <v>932.219</v>
      </c>
      <c r="Q15" s="99"/>
      <c r="R15" s="99"/>
      <c r="S15" s="99"/>
      <c r="T15" s="99"/>
      <c r="U15" s="99"/>
      <c r="V15" s="99"/>
      <c r="W15" s="99"/>
      <c r="X15" s="99"/>
      <c r="Y15" s="222">
        <v>923.346</v>
      </c>
      <c r="Z15" s="99"/>
      <c r="AA15" s="99">
        <f>SUM(LARGE(AB15:AK15,{1,2,3,4,5,6}))</f>
        <v>3698.4370000000004</v>
      </c>
      <c r="AB15" s="99">
        <f t="shared" si="1"/>
        <v>932.219</v>
      </c>
      <c r="AC15" s="99">
        <f t="shared" si="2"/>
        <v>927.329</v>
      </c>
      <c r="AD15" s="99">
        <f t="shared" si="3"/>
        <v>915.543</v>
      </c>
      <c r="AE15" s="99">
        <f t="shared" si="4"/>
        <v>923.346</v>
      </c>
      <c r="AF15" s="99">
        <f t="shared" si="5"/>
        <v>0</v>
      </c>
      <c r="AG15" s="99">
        <f t="shared" si="6"/>
        <v>0</v>
      </c>
      <c r="AH15" s="99">
        <f t="shared" si="7"/>
        <v>0</v>
      </c>
      <c r="AI15" s="99">
        <f t="shared" si="8"/>
        <v>0</v>
      </c>
      <c r="AJ15" s="99">
        <f t="shared" si="9"/>
        <v>0</v>
      </c>
    </row>
    <row r="16" spans="1:36" s="28" customFormat="1" ht="15">
      <c r="A16" s="28">
        <v>13</v>
      </c>
      <c r="B16" s="48" t="s">
        <v>190</v>
      </c>
      <c r="C16" s="28" t="s">
        <v>191</v>
      </c>
      <c r="E16" s="48" t="s">
        <v>49</v>
      </c>
      <c r="F16" s="249" t="s">
        <v>722</v>
      </c>
      <c r="G16" s="28">
        <v>5</v>
      </c>
      <c r="H16" s="28">
        <v>5</v>
      </c>
      <c r="I16" s="28">
        <v>4</v>
      </c>
      <c r="J16" s="99">
        <v>3642.616</v>
      </c>
      <c r="K16" s="193">
        <v>905</v>
      </c>
      <c r="L16" s="99"/>
      <c r="M16" s="99"/>
      <c r="N16" s="241">
        <v>890.855</v>
      </c>
      <c r="O16" s="99"/>
      <c r="P16" s="251">
        <v>933.953</v>
      </c>
      <c r="Q16" s="99"/>
      <c r="R16" s="99"/>
      <c r="S16" s="99"/>
      <c r="T16" s="99"/>
      <c r="U16" s="362">
        <v>912.808</v>
      </c>
      <c r="V16" s="99"/>
      <c r="W16" s="99"/>
      <c r="X16" s="99"/>
      <c r="Y16" s="222" t="s">
        <v>1099</v>
      </c>
      <c r="Z16" s="99"/>
      <c r="AA16" s="99">
        <f>SUM(LARGE(AB16:AK16,{1,2,3,4,5,6}))</f>
        <v>3642.616</v>
      </c>
      <c r="AB16" s="99">
        <f t="shared" si="1"/>
        <v>933.953</v>
      </c>
      <c r="AC16" s="99">
        <f t="shared" si="2"/>
        <v>905</v>
      </c>
      <c r="AD16" s="99">
        <f t="shared" si="3"/>
        <v>890.855</v>
      </c>
      <c r="AE16" s="99">
        <f t="shared" si="4"/>
        <v>912.808</v>
      </c>
      <c r="AF16" s="99">
        <f t="shared" si="5"/>
        <v>0</v>
      </c>
      <c r="AG16" s="99">
        <f t="shared" si="6"/>
        <v>0</v>
      </c>
      <c r="AH16" s="99">
        <f t="shared" si="7"/>
        <v>0</v>
      </c>
      <c r="AI16" s="99">
        <f t="shared" si="8"/>
        <v>0</v>
      </c>
      <c r="AJ16" s="99">
        <f t="shared" si="9"/>
        <v>0</v>
      </c>
    </row>
    <row r="17" spans="1:36" s="28" customFormat="1" ht="15">
      <c r="A17" s="28">
        <v>14</v>
      </c>
      <c r="B17" s="48" t="s">
        <v>66</v>
      </c>
      <c r="C17" s="28" t="s">
        <v>200</v>
      </c>
      <c r="E17" s="48" t="s">
        <v>49</v>
      </c>
      <c r="F17" s="177"/>
      <c r="G17" s="28">
        <v>5</v>
      </c>
      <c r="H17" s="28">
        <v>5</v>
      </c>
      <c r="I17" s="28">
        <v>4</v>
      </c>
      <c r="J17" s="99">
        <v>3577.227</v>
      </c>
      <c r="K17" s="193">
        <v>889</v>
      </c>
      <c r="L17" s="99"/>
      <c r="M17" s="99"/>
      <c r="N17" s="241">
        <v>903.29</v>
      </c>
      <c r="O17" s="99"/>
      <c r="P17" s="99"/>
      <c r="Q17" s="99"/>
      <c r="R17" s="99"/>
      <c r="S17" s="99"/>
      <c r="T17" s="391">
        <v>864.974</v>
      </c>
      <c r="U17" s="99" t="s">
        <v>224</v>
      </c>
      <c r="V17" s="99"/>
      <c r="W17" s="99"/>
      <c r="X17" s="99"/>
      <c r="Y17" s="222">
        <v>919.963</v>
      </c>
      <c r="Z17" s="99"/>
      <c r="AA17" s="99">
        <f>SUM(LARGE(AB17:AK17,{1,2,3,4,5,6}))</f>
        <v>3577.227</v>
      </c>
      <c r="AB17" s="99">
        <f t="shared" si="1"/>
        <v>903.29</v>
      </c>
      <c r="AC17" s="99">
        <f t="shared" si="2"/>
        <v>889</v>
      </c>
      <c r="AD17" s="99">
        <f t="shared" si="3"/>
        <v>0</v>
      </c>
      <c r="AE17" s="99">
        <f t="shared" si="4"/>
        <v>919.963</v>
      </c>
      <c r="AF17" s="99">
        <f t="shared" si="5"/>
        <v>864.974</v>
      </c>
      <c r="AG17" s="99">
        <f t="shared" si="6"/>
        <v>0</v>
      </c>
      <c r="AH17" s="99">
        <f t="shared" si="7"/>
        <v>0</v>
      </c>
      <c r="AI17" s="99">
        <f t="shared" si="8"/>
        <v>0</v>
      </c>
      <c r="AJ17" s="99">
        <f t="shared" si="9"/>
        <v>0</v>
      </c>
    </row>
    <row r="18" spans="1:36" s="28" customFormat="1" ht="15">
      <c r="A18" s="28">
        <v>15</v>
      </c>
      <c r="B18" s="48" t="s">
        <v>201</v>
      </c>
      <c r="C18" s="28" t="s">
        <v>202</v>
      </c>
      <c r="E18" s="48" t="s">
        <v>126</v>
      </c>
      <c r="F18" s="190" t="s">
        <v>102</v>
      </c>
      <c r="G18" s="28">
        <v>4</v>
      </c>
      <c r="H18" s="28">
        <v>4</v>
      </c>
      <c r="I18" s="28">
        <v>4</v>
      </c>
      <c r="J18" s="99">
        <v>3376.487</v>
      </c>
      <c r="K18" s="193">
        <v>832</v>
      </c>
      <c r="L18" s="99"/>
      <c r="M18" s="99"/>
      <c r="N18" s="241">
        <v>834.254</v>
      </c>
      <c r="O18" s="99"/>
      <c r="P18" s="99"/>
      <c r="Q18" s="99"/>
      <c r="R18" s="99"/>
      <c r="S18" s="99"/>
      <c r="T18" s="99"/>
      <c r="U18" s="362">
        <v>874.057</v>
      </c>
      <c r="V18" s="99"/>
      <c r="W18" s="99"/>
      <c r="X18" s="99"/>
      <c r="Y18" s="222">
        <v>836.176</v>
      </c>
      <c r="Z18" s="99"/>
      <c r="AA18" s="99">
        <f>SUM(LARGE(AB18:AK18,{1,2,3,4,5,6}))</f>
        <v>3376.487</v>
      </c>
      <c r="AB18" s="99">
        <f t="shared" si="1"/>
        <v>834.254</v>
      </c>
      <c r="AC18" s="99">
        <f t="shared" si="2"/>
        <v>832</v>
      </c>
      <c r="AD18" s="99">
        <f t="shared" si="3"/>
        <v>0</v>
      </c>
      <c r="AE18" s="99">
        <f t="shared" si="4"/>
        <v>874.057</v>
      </c>
      <c r="AF18" s="99">
        <f t="shared" si="5"/>
        <v>836.176</v>
      </c>
      <c r="AG18" s="99">
        <f t="shared" si="6"/>
        <v>0</v>
      </c>
      <c r="AH18" s="99">
        <f t="shared" si="7"/>
        <v>0</v>
      </c>
      <c r="AI18" s="99">
        <f t="shared" si="8"/>
        <v>0</v>
      </c>
      <c r="AJ18" s="99">
        <f t="shared" si="9"/>
        <v>0</v>
      </c>
    </row>
    <row r="19" spans="1:36" s="28" customFormat="1" ht="15">
      <c r="A19" s="28">
        <v>16</v>
      </c>
      <c r="B19" s="48" t="s">
        <v>486</v>
      </c>
      <c r="C19" s="28" t="s">
        <v>203</v>
      </c>
      <c r="E19" s="48" t="s">
        <v>183</v>
      </c>
      <c r="F19" s="249" t="s">
        <v>726</v>
      </c>
      <c r="G19" s="28">
        <v>4</v>
      </c>
      <c r="H19" s="28">
        <v>4</v>
      </c>
      <c r="I19" s="28">
        <v>4</v>
      </c>
      <c r="J19" s="99">
        <v>3308.923</v>
      </c>
      <c r="K19" s="193">
        <v>815</v>
      </c>
      <c r="L19" s="99"/>
      <c r="M19" s="99"/>
      <c r="N19" s="241">
        <v>808.929</v>
      </c>
      <c r="O19" s="99"/>
      <c r="P19" s="251">
        <v>833.887</v>
      </c>
      <c r="Q19" s="99"/>
      <c r="R19" s="99"/>
      <c r="S19" s="99"/>
      <c r="T19" s="99"/>
      <c r="U19" s="362">
        <v>851.1071</v>
      </c>
      <c r="V19" s="99"/>
      <c r="W19" s="99"/>
      <c r="X19" s="99"/>
      <c r="Y19" s="99"/>
      <c r="Z19" s="99"/>
      <c r="AA19" s="99">
        <f>SUM(LARGE(AB19:AK19,{1,2,3,4,5,6}))</f>
        <v>3308.9231</v>
      </c>
      <c r="AB19" s="99">
        <f t="shared" si="1"/>
        <v>833.887</v>
      </c>
      <c r="AC19" s="99">
        <f t="shared" si="2"/>
        <v>815</v>
      </c>
      <c r="AD19" s="99">
        <f t="shared" si="3"/>
        <v>808.929</v>
      </c>
      <c r="AE19" s="99">
        <f t="shared" si="4"/>
        <v>851.1071</v>
      </c>
      <c r="AF19" s="99">
        <f t="shared" si="5"/>
        <v>0</v>
      </c>
      <c r="AG19" s="99">
        <f t="shared" si="6"/>
        <v>0</v>
      </c>
      <c r="AH19" s="99">
        <f t="shared" si="7"/>
        <v>0</v>
      </c>
      <c r="AI19" s="99">
        <f t="shared" si="8"/>
        <v>0</v>
      </c>
      <c r="AJ19" s="99">
        <f t="shared" si="9"/>
        <v>0</v>
      </c>
    </row>
    <row r="20" spans="1:36" s="28" customFormat="1" ht="15">
      <c r="A20" s="28">
        <v>17</v>
      </c>
      <c r="B20" s="48" t="s">
        <v>189</v>
      </c>
      <c r="C20" s="28" t="s">
        <v>156</v>
      </c>
      <c r="E20" s="48" t="s">
        <v>160</v>
      </c>
      <c r="F20" s="351" t="s">
        <v>99</v>
      </c>
      <c r="G20" s="28">
        <v>3</v>
      </c>
      <c r="H20" s="28">
        <v>3</v>
      </c>
      <c r="I20" s="28">
        <v>3</v>
      </c>
      <c r="J20" s="99">
        <v>2881.089</v>
      </c>
      <c r="K20" s="193">
        <v>970</v>
      </c>
      <c r="L20" s="99"/>
      <c r="M20" s="99"/>
      <c r="N20" s="99"/>
      <c r="O20" s="99"/>
      <c r="P20" s="251">
        <v>953.466</v>
      </c>
      <c r="Q20" s="99"/>
      <c r="R20" s="99"/>
      <c r="S20" s="99"/>
      <c r="T20" s="99"/>
      <c r="U20" s="362">
        <v>957.623</v>
      </c>
      <c r="V20" s="99"/>
      <c r="W20" s="99"/>
      <c r="X20" s="99"/>
      <c r="Y20" s="99"/>
      <c r="Z20" s="99"/>
      <c r="AA20" s="99">
        <f>SUM(LARGE(AB20:AK20,{1,2,3,4,5,6}))</f>
        <v>2881.089</v>
      </c>
      <c r="AB20" s="99">
        <f t="shared" si="1"/>
        <v>970</v>
      </c>
      <c r="AC20" s="99">
        <f t="shared" si="2"/>
        <v>953.466</v>
      </c>
      <c r="AD20" s="99">
        <f t="shared" si="3"/>
        <v>0</v>
      </c>
      <c r="AE20" s="99">
        <f t="shared" si="4"/>
        <v>957.623</v>
      </c>
      <c r="AF20" s="99">
        <f t="shared" si="5"/>
        <v>0</v>
      </c>
      <c r="AG20" s="99">
        <f t="shared" si="6"/>
        <v>0</v>
      </c>
      <c r="AH20" s="99">
        <f t="shared" si="7"/>
        <v>0</v>
      </c>
      <c r="AI20" s="99">
        <f t="shared" si="8"/>
        <v>0</v>
      </c>
      <c r="AJ20" s="99">
        <f t="shared" si="9"/>
        <v>0</v>
      </c>
    </row>
    <row r="21" spans="1:36" s="28" customFormat="1" ht="15">
      <c r="A21" s="28">
        <v>18</v>
      </c>
      <c r="B21" s="48" t="s">
        <v>212</v>
      </c>
      <c r="C21" s="28" t="s">
        <v>213</v>
      </c>
      <c r="E21" s="48" t="s">
        <v>172</v>
      </c>
      <c r="F21" s="177"/>
      <c r="G21" s="28">
        <v>4</v>
      </c>
      <c r="H21" s="28">
        <v>4</v>
      </c>
      <c r="I21" s="28">
        <v>4</v>
      </c>
      <c r="J21" s="99">
        <v>2865.968</v>
      </c>
      <c r="K21" s="193">
        <v>705</v>
      </c>
      <c r="L21" s="99"/>
      <c r="M21" s="99"/>
      <c r="N21" s="241">
        <v>690.459</v>
      </c>
      <c r="O21" s="99"/>
      <c r="P21" s="99"/>
      <c r="Q21" s="99"/>
      <c r="R21" s="99"/>
      <c r="S21" s="99"/>
      <c r="T21" s="391">
        <v>715.415</v>
      </c>
      <c r="U21" s="362">
        <v>755.094</v>
      </c>
      <c r="V21" s="99"/>
      <c r="W21" s="99"/>
      <c r="X21" s="99"/>
      <c r="Y21" s="99"/>
      <c r="Z21" s="99"/>
      <c r="AA21" s="99">
        <f>SUM(LARGE(AB21:AK21,{1,2,3,4,5,6}))</f>
        <v>2865.968</v>
      </c>
      <c r="AB21" s="99">
        <f t="shared" si="1"/>
        <v>705</v>
      </c>
      <c r="AC21" s="99">
        <f t="shared" si="2"/>
        <v>690.459</v>
      </c>
      <c r="AD21" s="99">
        <f t="shared" si="3"/>
        <v>0</v>
      </c>
      <c r="AE21" s="99">
        <f t="shared" si="4"/>
        <v>755.094</v>
      </c>
      <c r="AF21" s="99">
        <f t="shared" si="5"/>
        <v>715.415</v>
      </c>
      <c r="AG21" s="99">
        <f t="shared" si="6"/>
        <v>0</v>
      </c>
      <c r="AH21" s="99">
        <f t="shared" si="7"/>
        <v>0</v>
      </c>
      <c r="AI21" s="99">
        <f t="shared" si="8"/>
        <v>0</v>
      </c>
      <c r="AJ21" s="99">
        <f t="shared" si="9"/>
        <v>0</v>
      </c>
    </row>
    <row r="22" spans="1:36" s="28" customFormat="1" ht="15">
      <c r="A22" s="28">
        <v>19</v>
      </c>
      <c r="B22" s="48" t="s">
        <v>192</v>
      </c>
      <c r="C22" s="28" t="s">
        <v>193</v>
      </c>
      <c r="E22" s="48" t="s">
        <v>126</v>
      </c>
      <c r="F22" s="250" t="s">
        <v>724</v>
      </c>
      <c r="G22" s="28">
        <v>3</v>
      </c>
      <c r="H22" s="28">
        <v>3</v>
      </c>
      <c r="I22" s="28">
        <v>3</v>
      </c>
      <c r="J22" s="99">
        <v>2735.426</v>
      </c>
      <c r="K22" s="193">
        <v>905</v>
      </c>
      <c r="L22" s="99"/>
      <c r="M22" s="99"/>
      <c r="N22" s="99"/>
      <c r="O22" s="99"/>
      <c r="P22" s="251">
        <v>919.413</v>
      </c>
      <c r="Q22" s="99"/>
      <c r="R22" s="99"/>
      <c r="S22" s="99"/>
      <c r="T22" s="99"/>
      <c r="U22" s="362">
        <v>911.013</v>
      </c>
      <c r="V22" s="99"/>
      <c r="W22" s="99"/>
      <c r="X22" s="99"/>
      <c r="Y22" s="99"/>
      <c r="Z22" s="99"/>
      <c r="AA22" s="99">
        <f>SUM(LARGE(AB22:AK22,{1,2,3,4,5,6}))</f>
        <v>2735.426</v>
      </c>
      <c r="AB22" s="99">
        <f t="shared" si="1"/>
        <v>919.413</v>
      </c>
      <c r="AC22" s="99">
        <f t="shared" si="2"/>
        <v>905</v>
      </c>
      <c r="AD22" s="99">
        <f t="shared" si="3"/>
        <v>0</v>
      </c>
      <c r="AE22" s="99">
        <f t="shared" si="4"/>
        <v>911.013</v>
      </c>
      <c r="AF22" s="99">
        <f t="shared" si="5"/>
        <v>0</v>
      </c>
      <c r="AG22" s="99">
        <f t="shared" si="6"/>
        <v>0</v>
      </c>
      <c r="AH22" s="99">
        <f t="shared" si="7"/>
        <v>0</v>
      </c>
      <c r="AI22" s="99">
        <f t="shared" si="8"/>
        <v>0</v>
      </c>
      <c r="AJ22" s="99">
        <f t="shared" si="9"/>
        <v>0</v>
      </c>
    </row>
    <row r="23" spans="1:36" ht="15">
      <c r="A23" s="25">
        <v>20</v>
      </c>
      <c r="B23" s="48" t="s">
        <v>214</v>
      </c>
      <c r="C23" s="28" t="s">
        <v>215</v>
      </c>
      <c r="D23" s="28"/>
      <c r="E23" s="48" t="s">
        <v>49</v>
      </c>
      <c r="F23" s="371" t="s">
        <v>117</v>
      </c>
      <c r="G23" s="28">
        <v>3</v>
      </c>
      <c r="H23" s="28">
        <v>3</v>
      </c>
      <c r="I23" s="28">
        <v>3</v>
      </c>
      <c r="J23" s="99">
        <v>2057.433</v>
      </c>
      <c r="K23" s="193">
        <v>680</v>
      </c>
      <c r="L23" s="99"/>
      <c r="M23" s="99"/>
      <c r="N23" s="241">
        <v>711.705</v>
      </c>
      <c r="O23" s="99"/>
      <c r="P23" s="251">
        <v>665.728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>
        <f>SUM(LARGE(AB23:AK23,{1,2,3,4,5,6}))</f>
        <v>2057.433</v>
      </c>
      <c r="AB23" s="99">
        <f t="shared" si="1"/>
        <v>711.705</v>
      </c>
      <c r="AC23" s="99">
        <f t="shared" si="2"/>
        <v>680</v>
      </c>
      <c r="AD23" s="99">
        <f t="shared" si="3"/>
        <v>665.728</v>
      </c>
      <c r="AE23" s="99">
        <f t="shared" si="4"/>
        <v>0</v>
      </c>
      <c r="AF23" s="99">
        <f t="shared" si="5"/>
        <v>0</v>
      </c>
      <c r="AG23" s="99">
        <f t="shared" si="6"/>
        <v>0</v>
      </c>
      <c r="AH23" s="99">
        <f t="shared" si="7"/>
        <v>0</v>
      </c>
      <c r="AI23" s="99">
        <f t="shared" si="8"/>
        <v>0</v>
      </c>
      <c r="AJ23" s="99">
        <f t="shared" si="9"/>
        <v>0</v>
      </c>
    </row>
    <row r="24" spans="1:36" s="28" customFormat="1" ht="15">
      <c r="A24" s="28">
        <v>21</v>
      </c>
      <c r="B24" s="48" t="s">
        <v>184</v>
      </c>
      <c r="C24" s="28" t="s">
        <v>185</v>
      </c>
      <c r="E24" s="48" t="s">
        <v>49</v>
      </c>
      <c r="F24" s="234"/>
      <c r="G24" s="28">
        <v>2</v>
      </c>
      <c r="H24" s="28">
        <v>2</v>
      </c>
      <c r="I24" s="28">
        <v>2</v>
      </c>
      <c r="J24" s="99">
        <v>1964.856</v>
      </c>
      <c r="K24" s="193">
        <v>1000</v>
      </c>
      <c r="L24" s="99"/>
      <c r="M24" s="99"/>
      <c r="N24" s="241">
        <v>964.856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>
        <f>SUM(LARGE(AB24:AK24,{1,2,3,4,5,6}))</f>
        <v>1964.856</v>
      </c>
      <c r="AB24" s="99">
        <f t="shared" si="1"/>
        <v>1000</v>
      </c>
      <c r="AC24" s="99">
        <f t="shared" si="2"/>
        <v>964.856</v>
      </c>
      <c r="AD24" s="99">
        <f t="shared" si="3"/>
        <v>0</v>
      </c>
      <c r="AE24" s="99">
        <f t="shared" si="4"/>
        <v>0</v>
      </c>
      <c r="AF24" s="99">
        <f t="shared" si="5"/>
        <v>0</v>
      </c>
      <c r="AG24" s="99">
        <f t="shared" si="6"/>
        <v>0</v>
      </c>
      <c r="AH24" s="99">
        <f t="shared" si="7"/>
        <v>0</v>
      </c>
      <c r="AI24" s="99">
        <f t="shared" si="8"/>
        <v>0</v>
      </c>
      <c r="AJ24" s="99">
        <f t="shared" si="9"/>
        <v>0</v>
      </c>
    </row>
    <row r="25" spans="1:36" s="28" customFormat="1" ht="15">
      <c r="A25" s="28">
        <v>22</v>
      </c>
      <c r="B25" s="96" t="s">
        <v>719</v>
      </c>
      <c r="C25" s="96" t="s">
        <v>720</v>
      </c>
      <c r="E25" s="96"/>
      <c r="F25" s="168"/>
      <c r="G25" s="28">
        <v>2</v>
      </c>
      <c r="H25" s="28">
        <v>2</v>
      </c>
      <c r="I25" s="28">
        <v>2</v>
      </c>
      <c r="J25" s="99">
        <v>1943.963</v>
      </c>
      <c r="K25" s="99"/>
      <c r="L25" s="99"/>
      <c r="M25" s="99"/>
      <c r="N25" s="99"/>
      <c r="O25" s="99"/>
      <c r="P25" s="251">
        <v>1000</v>
      </c>
      <c r="Q25" s="99"/>
      <c r="R25" s="99"/>
      <c r="S25" s="99"/>
      <c r="T25" s="99"/>
      <c r="U25" s="362">
        <v>943.963</v>
      </c>
      <c r="V25" s="99"/>
      <c r="W25" s="99"/>
      <c r="X25" s="99"/>
      <c r="Y25" s="99"/>
      <c r="Z25" s="99"/>
      <c r="AA25" s="99">
        <f>SUM(LARGE(AB25:AK25,{1,2,3,4,5,6}))</f>
        <v>1943.963</v>
      </c>
      <c r="AB25" s="99">
        <f t="shared" si="1"/>
        <v>1000</v>
      </c>
      <c r="AC25" s="99">
        <f t="shared" si="2"/>
        <v>0</v>
      </c>
      <c r="AD25" s="99">
        <f t="shared" si="3"/>
        <v>0</v>
      </c>
      <c r="AE25" s="99">
        <f t="shared" si="4"/>
        <v>943.963</v>
      </c>
      <c r="AF25" s="99">
        <f t="shared" si="5"/>
        <v>0</v>
      </c>
      <c r="AG25" s="99">
        <f t="shared" si="6"/>
        <v>0</v>
      </c>
      <c r="AH25" s="99">
        <f t="shared" si="7"/>
        <v>0</v>
      </c>
      <c r="AI25" s="99">
        <f t="shared" si="8"/>
        <v>0</v>
      </c>
      <c r="AJ25" s="99">
        <f t="shared" si="9"/>
        <v>0</v>
      </c>
    </row>
    <row r="26" spans="1:36" s="28" customFormat="1" ht="15">
      <c r="A26" s="28">
        <v>23</v>
      </c>
      <c r="B26" s="25" t="s">
        <v>535</v>
      </c>
      <c r="C26" s="25" t="s">
        <v>536</v>
      </c>
      <c r="E26" s="25" t="s">
        <v>183</v>
      </c>
      <c r="F26" s="176"/>
      <c r="G26" s="28">
        <v>2</v>
      </c>
      <c r="H26" s="28">
        <v>2</v>
      </c>
      <c r="I26" s="28">
        <v>2</v>
      </c>
      <c r="J26" s="99">
        <v>1913.431</v>
      </c>
      <c r="K26" s="99"/>
      <c r="L26" s="99"/>
      <c r="M26" s="99"/>
      <c r="N26" s="241">
        <v>979.459</v>
      </c>
      <c r="O26" s="99"/>
      <c r="P26" s="99"/>
      <c r="Q26" s="99"/>
      <c r="R26" s="99"/>
      <c r="S26" s="99"/>
      <c r="T26" s="99"/>
      <c r="U26" s="362">
        <v>933.972</v>
      </c>
      <c r="V26" s="99"/>
      <c r="W26" s="99"/>
      <c r="X26" s="99"/>
      <c r="Y26" s="99"/>
      <c r="Z26" s="99"/>
      <c r="AA26" s="99">
        <f>SUM(LARGE(AB26:AK26,{1,2,3,4,5,6}))</f>
        <v>1913.431</v>
      </c>
      <c r="AB26" s="99">
        <f t="shared" si="1"/>
        <v>979.459</v>
      </c>
      <c r="AC26" s="99">
        <f t="shared" si="2"/>
        <v>0</v>
      </c>
      <c r="AD26" s="99">
        <f t="shared" si="3"/>
        <v>0</v>
      </c>
      <c r="AE26" s="99">
        <f t="shared" si="4"/>
        <v>933.972</v>
      </c>
      <c r="AF26" s="99">
        <f t="shared" si="5"/>
        <v>0</v>
      </c>
      <c r="AG26" s="99">
        <f t="shared" si="6"/>
        <v>0</v>
      </c>
      <c r="AH26" s="99">
        <f t="shared" si="7"/>
        <v>0</v>
      </c>
      <c r="AI26" s="99">
        <f t="shared" si="8"/>
        <v>0</v>
      </c>
      <c r="AJ26" s="99">
        <f t="shared" si="9"/>
        <v>0</v>
      </c>
    </row>
    <row r="27" spans="1:36" s="28" customFormat="1" ht="15">
      <c r="A27" s="28">
        <v>24</v>
      </c>
      <c r="B27" s="96" t="s">
        <v>968</v>
      </c>
      <c r="C27" s="96" t="s">
        <v>969</v>
      </c>
      <c r="E27" s="96" t="s">
        <v>545</v>
      </c>
      <c r="F27" s="333" t="s">
        <v>971</v>
      </c>
      <c r="G27" s="28">
        <v>2</v>
      </c>
      <c r="H27" s="28">
        <v>2</v>
      </c>
      <c r="I27" s="28">
        <v>2</v>
      </c>
      <c r="J27" s="99">
        <v>1898.041</v>
      </c>
      <c r="K27" s="99"/>
      <c r="L27" s="327">
        <v>945.488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222">
        <v>952.553</v>
      </c>
      <c r="Z27" s="99"/>
      <c r="AA27" s="99">
        <f>SUM(LARGE(AB27:AK27,{1,2,3,4,5,6}))</f>
        <v>1898.0410000000002</v>
      </c>
      <c r="AB27" s="99">
        <f>+IF(COUNT($L27:$S27)&gt;0,LARGE($L27:$S27,1),0)</f>
        <v>945.488</v>
      </c>
      <c r="AC27" s="99">
        <f>+IF(COUNT($L27:$S27)&gt;1,LARGE($L27:$S27,2),0)</f>
        <v>0</v>
      </c>
      <c r="AD27" s="99">
        <f>+IF(COUNT($L27:$S27)&gt;2,LARGE($L27:$S27,3),0)</f>
        <v>0</v>
      </c>
      <c r="AE27" s="99">
        <f t="shared" si="4"/>
        <v>952.553</v>
      </c>
      <c r="AF27" s="99">
        <f t="shared" si="5"/>
        <v>0</v>
      </c>
      <c r="AG27" s="99">
        <f t="shared" si="6"/>
        <v>0</v>
      </c>
      <c r="AH27" s="99">
        <f t="shared" si="7"/>
        <v>0</v>
      </c>
      <c r="AI27" s="99">
        <f t="shared" si="8"/>
        <v>0</v>
      </c>
      <c r="AJ27" s="99">
        <f t="shared" si="9"/>
        <v>0</v>
      </c>
    </row>
    <row r="28" spans="1:36" s="28" customFormat="1" ht="15">
      <c r="A28" s="28">
        <v>25</v>
      </c>
      <c r="B28" s="28" t="s">
        <v>187</v>
      </c>
      <c r="C28" s="28" t="s">
        <v>540</v>
      </c>
      <c r="F28" s="177"/>
      <c r="G28" s="28">
        <v>2</v>
      </c>
      <c r="H28" s="28">
        <v>2</v>
      </c>
      <c r="I28" s="28">
        <v>2</v>
      </c>
      <c r="J28" s="99">
        <v>1884.754</v>
      </c>
      <c r="K28" s="99"/>
      <c r="L28" s="99"/>
      <c r="M28" s="99"/>
      <c r="N28" s="241">
        <v>934.985</v>
      </c>
      <c r="O28" s="99"/>
      <c r="P28" s="99"/>
      <c r="Q28" s="99"/>
      <c r="R28" s="99"/>
      <c r="S28" s="99"/>
      <c r="T28" s="99"/>
      <c r="U28" s="362">
        <v>949.769</v>
      </c>
      <c r="V28" s="99"/>
      <c r="W28" s="99"/>
      <c r="X28" s="99"/>
      <c r="Y28" s="99"/>
      <c r="Z28" s="99"/>
      <c r="AA28" s="99">
        <f>SUM(LARGE(AB28:AK28,{1,2,3,4,5,6}))</f>
        <v>1884.754</v>
      </c>
      <c r="AB28" s="99">
        <f>+IF(COUNT($K28:$S28)&gt;0,LARGE($K28:$S28,1),0)</f>
        <v>934.985</v>
      </c>
      <c r="AC28" s="99">
        <f>+IF(COUNT($K28:$S28)&gt;1,LARGE($K28:$S28,2),0)</f>
        <v>0</v>
      </c>
      <c r="AD28" s="99">
        <f>+IF(COUNT($K28:$S28)&gt;2,LARGE($K28:$S28,3),0)</f>
        <v>0</v>
      </c>
      <c r="AE28" s="99">
        <f t="shared" si="4"/>
        <v>949.769</v>
      </c>
      <c r="AF28" s="99">
        <f t="shared" si="5"/>
        <v>0</v>
      </c>
      <c r="AG28" s="99">
        <f t="shared" si="6"/>
        <v>0</v>
      </c>
      <c r="AH28" s="99">
        <f t="shared" si="7"/>
        <v>0</v>
      </c>
      <c r="AI28" s="99">
        <f t="shared" si="8"/>
        <v>0</v>
      </c>
      <c r="AJ28" s="99">
        <f t="shared" si="9"/>
        <v>0</v>
      </c>
    </row>
    <row r="29" spans="1:36" s="28" customFormat="1" ht="15">
      <c r="A29" s="28">
        <v>26</v>
      </c>
      <c r="B29" s="28" t="s">
        <v>544</v>
      </c>
      <c r="C29" s="28" t="s">
        <v>286</v>
      </c>
      <c r="E29" s="28" t="s">
        <v>545</v>
      </c>
      <c r="F29" s="333" t="s">
        <v>972</v>
      </c>
      <c r="G29" s="28">
        <v>2</v>
      </c>
      <c r="H29" s="28">
        <v>2</v>
      </c>
      <c r="I29" s="28">
        <v>2</v>
      </c>
      <c r="J29" s="99">
        <v>1804.446</v>
      </c>
      <c r="K29" s="99"/>
      <c r="L29" s="327">
        <v>920.544</v>
      </c>
      <c r="M29" s="99"/>
      <c r="N29" s="241">
        <v>883.902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>
        <f>SUM(LARGE(AB29:AK29,{1,2,3,4,5,6}))</f>
        <v>1804.446</v>
      </c>
      <c r="AB29" s="99">
        <f>+IF(COUNT($K29:$S29)&gt;0,LARGE($K29:$S29,1),0)</f>
        <v>920.544</v>
      </c>
      <c r="AC29" s="99">
        <f>+IF(COUNT($K29:$S29)&gt;1,LARGE($K29:$S29,2),0)</f>
        <v>883.902</v>
      </c>
      <c r="AD29" s="99">
        <f>+IF(COUNT($K29:$S29)&gt;2,LARGE($K29:$S29,3),0)</f>
        <v>0</v>
      </c>
      <c r="AE29" s="99">
        <f t="shared" si="4"/>
        <v>0</v>
      </c>
      <c r="AF29" s="99">
        <f t="shared" si="5"/>
        <v>0</v>
      </c>
      <c r="AG29" s="99">
        <f t="shared" si="6"/>
        <v>0</v>
      </c>
      <c r="AH29" s="99">
        <f t="shared" si="7"/>
        <v>0</v>
      </c>
      <c r="AI29" s="99">
        <f t="shared" si="8"/>
        <v>0</v>
      </c>
      <c r="AJ29" s="99">
        <f t="shared" si="9"/>
        <v>0</v>
      </c>
    </row>
    <row r="30" spans="1:36" s="28" customFormat="1" ht="15">
      <c r="A30" s="28">
        <v>27</v>
      </c>
      <c r="B30" s="28" t="s">
        <v>546</v>
      </c>
      <c r="C30" s="28" t="s">
        <v>414</v>
      </c>
      <c r="E30" s="28" t="s">
        <v>547</v>
      </c>
      <c r="F30" s="333" t="s">
        <v>973</v>
      </c>
      <c r="G30" s="28">
        <v>2</v>
      </c>
      <c r="H30" s="28">
        <v>2</v>
      </c>
      <c r="I30" s="28">
        <v>2</v>
      </c>
      <c r="J30" s="99">
        <v>1780.386</v>
      </c>
      <c r="K30" s="99"/>
      <c r="L30" s="327">
        <v>913.4</v>
      </c>
      <c r="M30" s="99"/>
      <c r="N30" s="241">
        <v>866.986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>
        <f>SUM(LARGE(AB30:AK30,{1,2,3,4,5,6}))</f>
        <v>1780.386</v>
      </c>
      <c r="AB30" s="99">
        <f>+IF(COUNT($K30:$S30)&gt;0,LARGE($K30:$S30,1),0)</f>
        <v>913.4</v>
      </c>
      <c r="AC30" s="99">
        <f>+IF(COUNT($K30:$S30)&gt;1,LARGE($K30:$S30,2),0)</f>
        <v>866.986</v>
      </c>
      <c r="AD30" s="99">
        <f>+IF(COUNT($K30:$S30)&gt;2,LARGE($K30:$S30,3),0)</f>
        <v>0</v>
      </c>
      <c r="AE30" s="99">
        <f t="shared" si="4"/>
        <v>0</v>
      </c>
      <c r="AF30" s="99">
        <f t="shared" si="5"/>
        <v>0</v>
      </c>
      <c r="AG30" s="99">
        <f t="shared" si="6"/>
        <v>0</v>
      </c>
      <c r="AH30" s="99">
        <f t="shared" si="7"/>
        <v>0</v>
      </c>
      <c r="AI30" s="99">
        <f t="shared" si="8"/>
        <v>0</v>
      </c>
      <c r="AJ30" s="99">
        <f t="shared" si="9"/>
        <v>0</v>
      </c>
    </row>
    <row r="31" spans="1:36" s="28" customFormat="1" ht="15">
      <c r="A31" s="28">
        <v>28</v>
      </c>
      <c r="B31" s="48" t="s">
        <v>206</v>
      </c>
      <c r="C31" s="28" t="s">
        <v>207</v>
      </c>
      <c r="E31" s="48" t="s">
        <v>183</v>
      </c>
      <c r="F31" s="177"/>
      <c r="G31" s="28">
        <v>2</v>
      </c>
      <c r="H31" s="28">
        <v>2</v>
      </c>
      <c r="I31" s="28">
        <v>2</v>
      </c>
      <c r="J31" s="99">
        <v>1468.661</v>
      </c>
      <c r="K31" s="193">
        <v>794</v>
      </c>
      <c r="L31" s="99"/>
      <c r="M31" s="99"/>
      <c r="N31" s="241">
        <v>692.661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>
        <f>SUM(LARGE(AB31:AK31,{1,2,3,4,5,6}))</f>
        <v>1486.661</v>
      </c>
      <c r="AB31" s="99">
        <f>+IF(COUNT($K31:$S31)&gt;0,LARGE($K31:$S31,1),0)</f>
        <v>794</v>
      </c>
      <c r="AC31" s="99">
        <f>+IF(COUNT($K31:$S31)&gt;1,LARGE($K31:$S31,2),0)</f>
        <v>692.661</v>
      </c>
      <c r="AD31" s="99">
        <f>+IF(COUNT($K31:$S31)&gt;2,LARGE($K31:$S31,3),0)</f>
        <v>0</v>
      </c>
      <c r="AE31" s="99">
        <f t="shared" si="4"/>
        <v>0</v>
      </c>
      <c r="AF31" s="99">
        <f t="shared" si="5"/>
        <v>0</v>
      </c>
      <c r="AG31" s="99">
        <f t="shared" si="6"/>
        <v>0</v>
      </c>
      <c r="AH31" s="99">
        <f t="shared" si="7"/>
        <v>0</v>
      </c>
      <c r="AI31" s="99">
        <f t="shared" si="8"/>
        <v>0</v>
      </c>
      <c r="AJ31" s="99">
        <f t="shared" si="9"/>
        <v>0</v>
      </c>
    </row>
    <row r="32" spans="1:36" s="28" customFormat="1" ht="15">
      <c r="A32" s="28">
        <v>29</v>
      </c>
      <c r="B32" s="28" t="s">
        <v>734</v>
      </c>
      <c r="C32" s="28" t="s">
        <v>735</v>
      </c>
      <c r="E32" s="28" t="s">
        <v>729</v>
      </c>
      <c r="F32" s="180"/>
      <c r="G32" s="28">
        <v>2</v>
      </c>
      <c r="H32" s="28">
        <v>2</v>
      </c>
      <c r="I32" s="28">
        <v>2</v>
      </c>
      <c r="J32" s="99">
        <v>1330.514</v>
      </c>
      <c r="K32" s="99"/>
      <c r="L32" s="99"/>
      <c r="M32" s="99"/>
      <c r="N32" s="99"/>
      <c r="O32" s="99"/>
      <c r="P32" s="251">
        <v>688.614</v>
      </c>
      <c r="Q32" s="99"/>
      <c r="R32" s="99"/>
      <c r="S32" s="99"/>
      <c r="T32" s="99"/>
      <c r="U32" s="99"/>
      <c r="V32" s="99"/>
      <c r="W32" s="99"/>
      <c r="X32" s="99"/>
      <c r="Y32" s="222">
        <v>641.9</v>
      </c>
      <c r="Z32" s="99"/>
      <c r="AA32" s="99">
        <f>SUM(LARGE(AB32:AK32,{1,2,3,4,5,6}))</f>
        <v>1330.5140000000001</v>
      </c>
      <c r="AB32" s="99">
        <f>+IF(COUNT($L32:$S32)&gt;0,LARGE($L32:$S32,1),0)</f>
        <v>688.614</v>
      </c>
      <c r="AC32" s="99">
        <f>+IF(COUNT($L32:$S32)&gt;1,LARGE($L32:$S32,2),0)</f>
        <v>0</v>
      </c>
      <c r="AD32" s="99">
        <f>+IF(COUNT($L32:$S32)&gt;2,LARGE($L32:$S32,3),0)</f>
        <v>0</v>
      </c>
      <c r="AE32" s="99">
        <f t="shared" si="4"/>
        <v>641.9</v>
      </c>
      <c r="AF32" s="99">
        <f t="shared" si="5"/>
        <v>0</v>
      </c>
      <c r="AG32" s="99">
        <f t="shared" si="6"/>
        <v>0</v>
      </c>
      <c r="AH32" s="99">
        <f t="shared" si="7"/>
        <v>0</v>
      </c>
      <c r="AI32" s="99">
        <f t="shared" si="8"/>
        <v>0</v>
      </c>
      <c r="AJ32" s="99">
        <f t="shared" si="9"/>
        <v>0</v>
      </c>
    </row>
    <row r="33" spans="1:36" s="28" customFormat="1" ht="15">
      <c r="A33" s="28">
        <v>30</v>
      </c>
      <c r="B33" s="12" t="s">
        <v>1122</v>
      </c>
      <c r="C33" s="12" t="s">
        <v>1123</v>
      </c>
      <c r="D33" s="10"/>
      <c r="E33" s="12" t="s">
        <v>1124</v>
      </c>
      <c r="F33" s="12"/>
      <c r="G33" s="12">
        <v>1</v>
      </c>
      <c r="H33" s="12">
        <v>1</v>
      </c>
      <c r="I33" s="77">
        <v>1</v>
      </c>
      <c r="J33" s="10">
        <v>1000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99"/>
      <c r="W33" s="99"/>
      <c r="X33" s="99"/>
      <c r="Y33" s="388">
        <v>1000</v>
      </c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</row>
    <row r="34" spans="1:36" s="28" customFormat="1" ht="15">
      <c r="A34" s="28">
        <v>31</v>
      </c>
      <c r="B34" s="28" t="s">
        <v>350</v>
      </c>
      <c r="C34" s="28" t="s">
        <v>497</v>
      </c>
      <c r="E34" s="28" t="s">
        <v>513</v>
      </c>
      <c r="F34" s="234"/>
      <c r="G34" s="28">
        <v>1</v>
      </c>
      <c r="H34" s="28">
        <v>1</v>
      </c>
      <c r="I34" s="28">
        <v>1</v>
      </c>
      <c r="J34" s="99">
        <v>894.373</v>
      </c>
      <c r="K34" s="99"/>
      <c r="L34" s="99"/>
      <c r="M34" s="99"/>
      <c r="N34" s="241">
        <v>894.373</v>
      </c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>
        <f>SUM(LARGE(AB34:AK34,{1,2,3,4,5,6}))</f>
        <v>894.373</v>
      </c>
      <c r="AB34" s="99">
        <f>+IF(COUNT($K34:$S34)&gt;0,LARGE($K34:$S34,1),0)</f>
        <v>894.373</v>
      </c>
      <c r="AC34" s="99">
        <f>+IF(COUNT($K34:$S34)&gt;1,LARGE($K34:$S34,2),0)</f>
        <v>0</v>
      </c>
      <c r="AD34" s="99">
        <f>+IF(COUNT($K34:$S34)&gt;2,LARGE($K34:$S34,3),0)</f>
        <v>0</v>
      </c>
      <c r="AE34" s="99">
        <f>+IF(COUNT($T34:$Y34)&gt;0,LARGE($T34:$Y34,1),0)</f>
        <v>0</v>
      </c>
      <c r="AF34" s="99">
        <f>+IF(COUNT($T34:$Y34)&gt;1,LARGE($T34:$Y34,2),0)</f>
        <v>0</v>
      </c>
      <c r="AG34" s="99">
        <f>+IF(COUNT($T34:$Y34)&gt;2,LARGE($T34:$Y34,3),0)</f>
        <v>0</v>
      </c>
      <c r="AH34" s="99">
        <f>+IF(COUNT($T34:$Y34)&gt;3,LARGE($T34:$Y34,4),0)</f>
        <v>0</v>
      </c>
      <c r="AI34" s="99">
        <f>+IF(COUNT($T34:$Y34)&gt;4,LARGE($T34:$Y34,5),0)</f>
        <v>0</v>
      </c>
      <c r="AJ34" s="99">
        <f>+IF(COUNT($T34:$Y34)&gt;5,LARGE($T34:$Y34,6),0)</f>
        <v>0</v>
      </c>
    </row>
    <row r="35" spans="1:36" s="28" customFormat="1" ht="15">
      <c r="A35" s="28">
        <v>32</v>
      </c>
      <c r="B35" s="48" t="s">
        <v>196</v>
      </c>
      <c r="C35" s="28" t="s">
        <v>197</v>
      </c>
      <c r="E35" s="48" t="s">
        <v>88</v>
      </c>
      <c r="F35" s="177"/>
      <c r="G35" s="28">
        <v>1</v>
      </c>
      <c r="H35" s="28">
        <v>1</v>
      </c>
      <c r="I35" s="28">
        <v>1</v>
      </c>
      <c r="J35" s="99">
        <v>861</v>
      </c>
      <c r="K35" s="193">
        <v>861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>
        <f>SUM(LARGE(AB35:AK35,{1,2,3,4,5,6}))</f>
        <v>861</v>
      </c>
      <c r="AB35" s="99">
        <f>+IF(COUNT($K35:$S35)&gt;0,LARGE($K35:$S35,1),0)</f>
        <v>861</v>
      </c>
      <c r="AC35" s="99">
        <f>+IF(COUNT($K35:$S35)&gt;1,LARGE($K35:$S35,2),0)</f>
        <v>0</v>
      </c>
      <c r="AD35" s="99">
        <f>+IF(COUNT($K35:$S35)&gt;2,LARGE($K35:$S35,3),0)</f>
        <v>0</v>
      </c>
      <c r="AE35" s="99">
        <f>+IF(COUNT($T35:$Y35)&gt;0,LARGE($T35:$Y35,1),0)</f>
        <v>0</v>
      </c>
      <c r="AF35" s="99">
        <f>+IF(COUNT($T35:$Y35)&gt;1,LARGE($T35:$Y35,2),0)</f>
        <v>0</v>
      </c>
      <c r="AG35" s="99">
        <f>+IF(COUNT($T35:$Y35)&gt;2,LARGE($T35:$Y35,3),0)</f>
        <v>0</v>
      </c>
      <c r="AH35" s="99">
        <f>+IF(COUNT($T35:$Y35)&gt;3,LARGE($T35:$Y35,4),0)</f>
        <v>0</v>
      </c>
      <c r="AI35" s="99">
        <f>+IF(COUNT($T35:$Y35)&gt;4,LARGE($T35:$Y35,5),0)</f>
        <v>0</v>
      </c>
      <c r="AJ35" s="99">
        <f>+IF(COUNT($T35:$Y35)&gt;5,LARGE($T35:$Y35,6),0)</f>
        <v>0</v>
      </c>
    </row>
    <row r="36" spans="1:36" s="28" customFormat="1" ht="15">
      <c r="A36" s="28">
        <v>33</v>
      </c>
      <c r="B36" s="28" t="s">
        <v>1021</v>
      </c>
      <c r="C36" s="28" t="s">
        <v>1125</v>
      </c>
      <c r="E36" s="28" t="s">
        <v>1126</v>
      </c>
      <c r="F36" s="177"/>
      <c r="G36" s="28">
        <v>1</v>
      </c>
      <c r="H36" s="28">
        <v>1</v>
      </c>
      <c r="I36" s="28">
        <v>1</v>
      </c>
      <c r="J36" s="27">
        <v>860.859</v>
      </c>
      <c r="N36" s="27"/>
      <c r="O36" s="27"/>
      <c r="P36" s="27"/>
      <c r="Y36" s="386">
        <v>860.859</v>
      </c>
      <c r="Z36" s="27"/>
      <c r="AA36" s="28">
        <f>SUM(LARGE(AB36:AK36,{1,2,3,4,5,6}))</f>
        <v>860.859</v>
      </c>
      <c r="AB36" s="28">
        <f>+IF(COUNT($K36:$S36)&gt;0,LARGE($K36:$S36,1),0)</f>
        <v>0</v>
      </c>
      <c r="AC36" s="28">
        <f>+IF(COUNT($K36:$S36)&gt;1,LARGE($K36:$S36,2),0)</f>
        <v>0</v>
      </c>
      <c r="AD36" s="28">
        <f>+IF(COUNT($K36:$S36)&gt;2,LARGE($K36:$S36,3),0)</f>
        <v>0</v>
      </c>
      <c r="AE36" s="28">
        <f>+IF(COUNT($T36:$Y36)&gt;0,LARGE($T36:$Y36,1),0)</f>
        <v>860.859</v>
      </c>
      <c r="AF36" s="28">
        <f>+IF(COUNT($T36:$Y36)&gt;1,LARGE($T36:$Y36,2),0)</f>
        <v>0</v>
      </c>
      <c r="AG36" s="28">
        <f>+IF(COUNT($T36:$Y36)&gt;2,LARGE($T36:$Y36,3),0)</f>
        <v>0</v>
      </c>
      <c r="AH36" s="28">
        <f>+IF(COUNT($T36:$Y36)&gt;3,LARGE($T36:$Y36,4),0)</f>
        <v>0</v>
      </c>
      <c r="AI36" s="28">
        <f>+IF(COUNT($T36:$Y36)&gt;4,LARGE($T36:$Y36,5),0)</f>
        <v>0</v>
      </c>
      <c r="AJ36" s="28">
        <f>+IF(COUNT($T36:$Y36)&gt;5,LARGE($T36:$Y36,6),0)</f>
        <v>0</v>
      </c>
    </row>
    <row r="37" spans="1:36" s="28" customFormat="1" ht="15">
      <c r="A37" s="28">
        <v>34</v>
      </c>
      <c r="B37" s="96" t="s">
        <v>974</v>
      </c>
      <c r="C37" s="96" t="s">
        <v>975</v>
      </c>
      <c r="E37" s="28" t="s">
        <v>654</v>
      </c>
      <c r="F37" s="333" t="s">
        <v>724</v>
      </c>
      <c r="G37" s="28">
        <v>1</v>
      </c>
      <c r="H37" s="28">
        <v>1</v>
      </c>
      <c r="I37" s="28">
        <v>1</v>
      </c>
      <c r="J37" s="99">
        <v>860.529</v>
      </c>
      <c r="K37" s="99"/>
      <c r="L37" s="327">
        <v>860.529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>
        <f>SUM(LARGE(AB37:AK37,{1,2,3,4,5,6}))</f>
        <v>860.529</v>
      </c>
      <c r="AB37" s="99">
        <f>+IF(COUNT($L37:$S37)&gt;0,LARGE($L37:$S37,1),0)</f>
        <v>860.529</v>
      </c>
      <c r="AC37" s="99">
        <f>+IF(COUNT($L37:$S37)&gt;1,LARGE($L37:$S37,2),0)</f>
        <v>0</v>
      </c>
      <c r="AD37" s="99">
        <f>+IF(COUNT($L37:$S37)&gt;2,LARGE($L37:$S37,3),0)</f>
        <v>0</v>
      </c>
      <c r="AE37" s="99">
        <f>+IF(COUNT($T37:$Y37)&gt;0,LARGE($T37:$Y37,1),0)</f>
        <v>0</v>
      </c>
      <c r="AF37" s="99">
        <f>+IF(COUNT($T37:$Y37)&gt;1,LARGE($T37:$Y37,2),0)</f>
        <v>0</v>
      </c>
      <c r="AG37" s="99">
        <f>+IF(COUNT($T37:$Y37)&gt;2,LARGE($T37:$Y37,3),0)</f>
        <v>0</v>
      </c>
      <c r="AH37" s="99">
        <f>+IF(COUNT($T37:$Y37)&gt;3,LARGE($T37:$Y37,4),0)</f>
        <v>0</v>
      </c>
      <c r="AI37" s="99">
        <f>+IF(COUNT($T37:$Y37)&gt;4,LARGE($T37:$Y37,5),0)</f>
        <v>0</v>
      </c>
      <c r="AJ37" s="99">
        <f>+IF(COUNT($T37:$Y37)&gt;5,LARGE($T37:$Y37,6),0)</f>
        <v>0</v>
      </c>
    </row>
    <row r="38" spans="1:36" s="28" customFormat="1" ht="15">
      <c r="A38" s="28">
        <v>35</v>
      </c>
      <c r="B38" s="96" t="s">
        <v>1097</v>
      </c>
      <c r="C38" s="96" t="s">
        <v>1098</v>
      </c>
      <c r="F38" s="180"/>
      <c r="G38" s="28">
        <v>1</v>
      </c>
      <c r="H38" s="28">
        <v>1</v>
      </c>
      <c r="I38" s="28">
        <v>1</v>
      </c>
      <c r="J38" s="99">
        <v>851.373</v>
      </c>
      <c r="K38" s="99"/>
      <c r="L38" s="99"/>
      <c r="M38" s="99"/>
      <c r="O38" s="99"/>
      <c r="P38" s="99"/>
      <c r="Q38" s="99"/>
      <c r="R38" s="99"/>
      <c r="S38" s="99"/>
      <c r="T38" s="99"/>
      <c r="U38" s="362"/>
      <c r="V38" s="99"/>
      <c r="W38" s="99"/>
      <c r="X38" s="99"/>
      <c r="Y38" s="222">
        <v>851.373</v>
      </c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</row>
    <row r="39" spans="1:36" s="28" customFormat="1" ht="15">
      <c r="A39" s="28">
        <v>36</v>
      </c>
      <c r="B39" s="28" t="s">
        <v>1127</v>
      </c>
      <c r="C39" s="28" t="s">
        <v>1128</v>
      </c>
      <c r="E39" s="28" t="s">
        <v>1126</v>
      </c>
      <c r="F39" s="177"/>
      <c r="G39" s="28">
        <v>1</v>
      </c>
      <c r="H39" s="28">
        <v>1</v>
      </c>
      <c r="I39" s="28">
        <v>1</v>
      </c>
      <c r="J39" s="99">
        <v>839.87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222">
        <v>839.87</v>
      </c>
      <c r="Z39" s="27"/>
      <c r="AA39" s="28">
        <f>SUM(LARGE(AB39:AK39,{1,2,3,4,5,6}))</f>
        <v>839.87</v>
      </c>
      <c r="AB39" s="28">
        <f>+IF(COUNT($K39:$S39)&gt;0,LARGE($K39:$S39,1),0)</f>
        <v>0</v>
      </c>
      <c r="AC39" s="28">
        <f>+IF(COUNT($K39:$S39)&gt;1,LARGE($K39:$S39,2),0)</f>
        <v>0</v>
      </c>
      <c r="AD39" s="28">
        <f>+IF(COUNT($K39:$S39)&gt;2,LARGE($K39:$S39,3),0)</f>
        <v>0</v>
      </c>
      <c r="AE39" s="28">
        <f aca="true" t="shared" si="10" ref="AE39:AE56">+IF(COUNT($T39:$Y39)&gt;0,LARGE($T39:$Y39,1),0)</f>
        <v>839.87</v>
      </c>
      <c r="AF39" s="28">
        <f aca="true" t="shared" si="11" ref="AF39:AF56">+IF(COUNT($T39:$Y39)&gt;1,LARGE($T39:$Y39,2),0)</f>
        <v>0</v>
      </c>
      <c r="AG39" s="28">
        <f aca="true" t="shared" si="12" ref="AG39:AG56">+IF(COUNT($T39:$Y39)&gt;2,LARGE($T39:$Y39,3),0)</f>
        <v>0</v>
      </c>
      <c r="AH39" s="28">
        <f aca="true" t="shared" si="13" ref="AH39:AH56">+IF(COUNT($T39:$Y39)&gt;3,LARGE($T39:$Y39,4),0)</f>
        <v>0</v>
      </c>
      <c r="AI39" s="28">
        <f aca="true" t="shared" si="14" ref="AI39:AI56">+IF(COUNT($T39:$Y39)&gt;4,LARGE($T39:$Y39,5),0)</f>
        <v>0</v>
      </c>
      <c r="AJ39" s="28">
        <f aca="true" t="shared" si="15" ref="AJ39:AJ56">+IF(COUNT($T39:$Y39)&gt;5,LARGE($T39:$Y39,6),0)</f>
        <v>0</v>
      </c>
    </row>
    <row r="40" spans="1:36" s="28" customFormat="1" ht="15">
      <c r="A40" s="28">
        <v>37</v>
      </c>
      <c r="B40" s="96" t="s">
        <v>287</v>
      </c>
      <c r="C40" s="96" t="s">
        <v>548</v>
      </c>
      <c r="E40" s="96"/>
      <c r="F40" s="168"/>
      <c r="G40" s="28">
        <v>1</v>
      </c>
      <c r="H40" s="28">
        <v>1</v>
      </c>
      <c r="I40" s="28">
        <v>1</v>
      </c>
      <c r="J40" s="99">
        <v>814.748</v>
      </c>
      <c r="K40" s="99"/>
      <c r="L40" s="99"/>
      <c r="M40" s="99"/>
      <c r="N40" s="241">
        <v>814.748</v>
      </c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>
        <f>SUM(LARGE(AB40:AK40,{1,2,3,4,5,6}))</f>
        <v>814.748</v>
      </c>
      <c r="AB40" s="99">
        <f>+IF(COUNT($K40:$S40)&gt;0,LARGE($K40:$S40,1),0)</f>
        <v>814.748</v>
      </c>
      <c r="AC40" s="99">
        <f>+IF(COUNT($K40:$S40)&gt;1,LARGE($K40:$S40,2),0)</f>
        <v>0</v>
      </c>
      <c r="AD40" s="99">
        <f>+IF(COUNT($K40:$S40)&gt;2,LARGE($K40:$S40,3),0)</f>
        <v>0</v>
      </c>
      <c r="AE40" s="99">
        <f t="shared" si="10"/>
        <v>0</v>
      </c>
      <c r="AF40" s="99">
        <f t="shared" si="11"/>
        <v>0</v>
      </c>
      <c r="AG40" s="99">
        <f t="shared" si="12"/>
        <v>0</v>
      </c>
      <c r="AH40" s="99">
        <f t="shared" si="13"/>
        <v>0</v>
      </c>
      <c r="AI40" s="99">
        <f t="shared" si="14"/>
        <v>0</v>
      </c>
      <c r="AJ40" s="99">
        <f t="shared" si="15"/>
        <v>0</v>
      </c>
    </row>
    <row r="41" spans="1:36" s="28" customFormat="1" ht="15">
      <c r="A41" s="28">
        <v>38</v>
      </c>
      <c r="B41" s="28" t="s">
        <v>727</v>
      </c>
      <c r="C41" s="28" t="s">
        <v>728</v>
      </c>
      <c r="E41" s="28" t="s">
        <v>729</v>
      </c>
      <c r="F41" s="168"/>
      <c r="G41" s="28">
        <v>1</v>
      </c>
      <c r="H41" s="28">
        <v>1</v>
      </c>
      <c r="I41" s="28">
        <v>1</v>
      </c>
      <c r="J41" s="99">
        <v>801.276</v>
      </c>
      <c r="K41" s="99"/>
      <c r="L41" s="99"/>
      <c r="M41" s="99"/>
      <c r="N41" s="99"/>
      <c r="O41" s="99"/>
      <c r="P41" s="251">
        <v>801.276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>
        <f>SUM(LARGE(AB41:AK41,{1,2,3,4,5,6}))</f>
        <v>801.276</v>
      </c>
      <c r="AB41" s="99">
        <f>+IF(COUNT($K41:$S41)&gt;0,LARGE($K41:$S41,1),0)</f>
        <v>801.276</v>
      </c>
      <c r="AC41" s="99">
        <f>+IF(COUNT($K41:$S41)&gt;1,LARGE($K41:$S41,2),0)</f>
        <v>0</v>
      </c>
      <c r="AD41" s="99">
        <f>+IF(COUNT($K41:$S41)&gt;2,LARGE($K41:$S41,3),0)</f>
        <v>0</v>
      </c>
      <c r="AE41" s="99">
        <f t="shared" si="10"/>
        <v>0</v>
      </c>
      <c r="AF41" s="99">
        <f t="shared" si="11"/>
        <v>0</v>
      </c>
      <c r="AG41" s="99">
        <f t="shared" si="12"/>
        <v>0</v>
      </c>
      <c r="AH41" s="99">
        <f t="shared" si="13"/>
        <v>0</v>
      </c>
      <c r="AI41" s="99">
        <f t="shared" si="14"/>
        <v>0</v>
      </c>
      <c r="AJ41" s="99">
        <f t="shared" si="15"/>
        <v>0</v>
      </c>
    </row>
    <row r="42" spans="1:36" s="28" customFormat="1" ht="15">
      <c r="A42" s="28">
        <v>39</v>
      </c>
      <c r="B42" s="28" t="s">
        <v>614</v>
      </c>
      <c r="C42" s="28" t="s">
        <v>663</v>
      </c>
      <c r="F42" s="333" t="s">
        <v>976</v>
      </c>
      <c r="G42" s="28">
        <v>1</v>
      </c>
      <c r="H42" s="28">
        <v>1</v>
      </c>
      <c r="I42" s="28">
        <v>1</v>
      </c>
      <c r="J42" s="99">
        <v>793.594</v>
      </c>
      <c r="K42" s="99"/>
      <c r="L42" s="327">
        <v>793.594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>
        <f>SUM(LARGE(AB42:AK42,{1,2,3,4,5,6}))</f>
        <v>793.594</v>
      </c>
      <c r="AB42" s="99">
        <f>+IF(COUNT($L42:$S42)&gt;0,LARGE($L42:$S42,1),0)</f>
        <v>793.594</v>
      </c>
      <c r="AC42" s="99">
        <f>+IF(COUNT($L42:$S42)&gt;1,LARGE($L42:$S42,2),0)</f>
        <v>0</v>
      </c>
      <c r="AD42" s="99">
        <f>+IF(COUNT($L42:$S42)&gt;2,LARGE($L42:$S42,3),0)</f>
        <v>0</v>
      </c>
      <c r="AE42" s="99">
        <f t="shared" si="10"/>
        <v>0</v>
      </c>
      <c r="AF42" s="99">
        <f t="shared" si="11"/>
        <v>0</v>
      </c>
      <c r="AG42" s="99">
        <f t="shared" si="12"/>
        <v>0</v>
      </c>
      <c r="AH42" s="99">
        <f t="shared" si="13"/>
        <v>0</v>
      </c>
      <c r="AI42" s="99">
        <f t="shared" si="14"/>
        <v>0</v>
      </c>
      <c r="AJ42" s="99">
        <f t="shared" si="15"/>
        <v>0</v>
      </c>
    </row>
    <row r="43" spans="1:36" s="28" customFormat="1" ht="15">
      <c r="A43" s="28">
        <v>40</v>
      </c>
      <c r="B43" s="96" t="s">
        <v>551</v>
      </c>
      <c r="C43" s="96" t="s">
        <v>552</v>
      </c>
      <c r="E43" s="96" t="s">
        <v>553</v>
      </c>
      <c r="F43" s="168"/>
      <c r="G43" s="28">
        <v>1</v>
      </c>
      <c r="H43" s="28">
        <v>1</v>
      </c>
      <c r="I43" s="28">
        <v>1</v>
      </c>
      <c r="J43" s="99">
        <v>780.362</v>
      </c>
      <c r="K43" s="99"/>
      <c r="L43" s="99"/>
      <c r="M43" s="99"/>
      <c r="N43" s="241">
        <v>780.362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>
        <f>SUM(LARGE(AB43:AK43,{1,2,3,4,5,6}))</f>
        <v>780.362</v>
      </c>
      <c r="AB43" s="99">
        <f>+IF(COUNT($K43:$S43)&gt;0,LARGE($K43:$S43,1),0)</f>
        <v>780.362</v>
      </c>
      <c r="AC43" s="99">
        <f>+IF(COUNT($K43:$S43)&gt;1,LARGE($K43:$S43,2),0)</f>
        <v>0</v>
      </c>
      <c r="AD43" s="99">
        <f>+IF(COUNT($K43:$S43)&gt;2,LARGE($K43:$S43,3),0)</f>
        <v>0</v>
      </c>
      <c r="AE43" s="99">
        <f t="shared" si="10"/>
        <v>0</v>
      </c>
      <c r="AF43" s="99">
        <f t="shared" si="11"/>
        <v>0</v>
      </c>
      <c r="AG43" s="99">
        <f t="shared" si="12"/>
        <v>0</v>
      </c>
      <c r="AH43" s="99">
        <f t="shared" si="13"/>
        <v>0</v>
      </c>
      <c r="AI43" s="99">
        <f t="shared" si="14"/>
        <v>0</v>
      </c>
      <c r="AJ43" s="99">
        <f t="shared" si="15"/>
        <v>0</v>
      </c>
    </row>
    <row r="44" spans="1:36" s="28" customFormat="1" ht="15">
      <c r="A44" s="28">
        <v>41</v>
      </c>
      <c r="B44" s="28" t="s">
        <v>1097</v>
      </c>
      <c r="C44" s="28" t="s">
        <v>1062</v>
      </c>
      <c r="E44" s="28" t="s">
        <v>1131</v>
      </c>
      <c r="F44" s="177"/>
      <c r="G44" s="28">
        <v>1</v>
      </c>
      <c r="H44" s="28">
        <v>1</v>
      </c>
      <c r="I44" s="28">
        <v>1</v>
      </c>
      <c r="J44" s="27">
        <v>759.358</v>
      </c>
      <c r="N44" s="27"/>
      <c r="O44" s="27"/>
      <c r="P44" s="27"/>
      <c r="T44" s="396">
        <v>759.358</v>
      </c>
      <c r="Z44" s="27"/>
      <c r="AA44" s="28">
        <f>SUM(LARGE(AB44:AK44,{1,2,3,4,5,6}))</f>
        <v>759.358</v>
      </c>
      <c r="AB44" s="28">
        <f>+IF(COUNT($K44:$S44)&gt;0,LARGE($K44:$S44,1),0)</f>
        <v>0</v>
      </c>
      <c r="AC44" s="28">
        <f>+IF(COUNT($K44:$S44)&gt;1,LARGE($K44:$S44,2),0)</f>
        <v>0</v>
      </c>
      <c r="AD44" s="28">
        <f>+IF(COUNT($K44:$S44)&gt;2,LARGE($K44:$S44,3),0)</f>
        <v>0</v>
      </c>
      <c r="AE44" s="28">
        <f t="shared" si="10"/>
        <v>759.358</v>
      </c>
      <c r="AF44" s="28">
        <f t="shared" si="11"/>
        <v>0</v>
      </c>
      <c r="AG44" s="28">
        <f t="shared" si="12"/>
        <v>0</v>
      </c>
      <c r="AH44" s="28">
        <f t="shared" si="13"/>
        <v>0</v>
      </c>
      <c r="AI44" s="28">
        <f t="shared" si="14"/>
        <v>0</v>
      </c>
      <c r="AJ44" s="28">
        <f t="shared" si="15"/>
        <v>0</v>
      </c>
    </row>
    <row r="45" spans="1:36" s="28" customFormat="1" ht="15">
      <c r="A45" s="28">
        <v>42</v>
      </c>
      <c r="B45" s="28" t="s">
        <v>1048</v>
      </c>
      <c r="C45" s="28" t="s">
        <v>1049</v>
      </c>
      <c r="F45" s="177"/>
      <c r="G45" s="28">
        <v>1</v>
      </c>
      <c r="H45" s="28">
        <v>1</v>
      </c>
      <c r="I45" s="28">
        <v>1</v>
      </c>
      <c r="J45" s="99">
        <v>743.281</v>
      </c>
      <c r="K45" s="99"/>
      <c r="N45" s="27"/>
      <c r="O45" s="27"/>
      <c r="P45" s="27"/>
      <c r="U45" s="369">
        <v>743.281</v>
      </c>
      <c r="Z45" s="27"/>
      <c r="AA45" s="28">
        <f>SUM(LARGE(AB45:AK45,{1,2,3,4,5,6}))</f>
        <v>743.281</v>
      </c>
      <c r="AB45" s="28">
        <f>+IF(COUNT($L45:$S45)&gt;0,LARGE($L45:$S45,1),0)</f>
        <v>0</v>
      </c>
      <c r="AC45" s="28">
        <f>+IF(COUNT($L45:$S45)&gt;1,LARGE($L45:$S45,2),0)</f>
        <v>0</v>
      </c>
      <c r="AD45" s="28">
        <f>+IF(COUNT($L45:$S45)&gt;2,LARGE($L45:$S45,3),0)</f>
        <v>0</v>
      </c>
      <c r="AE45" s="28">
        <f t="shared" si="10"/>
        <v>743.281</v>
      </c>
      <c r="AF45" s="28">
        <f t="shared" si="11"/>
        <v>0</v>
      </c>
      <c r="AG45" s="28">
        <f t="shared" si="12"/>
        <v>0</v>
      </c>
      <c r="AH45" s="28">
        <f t="shared" si="13"/>
        <v>0</v>
      </c>
      <c r="AI45" s="28">
        <f t="shared" si="14"/>
        <v>0</v>
      </c>
      <c r="AJ45" s="28">
        <f t="shared" si="15"/>
        <v>0</v>
      </c>
    </row>
    <row r="46" spans="1:36" s="28" customFormat="1" ht="15">
      <c r="A46" s="28">
        <v>43</v>
      </c>
      <c r="B46" s="28" t="s">
        <v>732</v>
      </c>
      <c r="C46" s="28" t="s">
        <v>733</v>
      </c>
      <c r="F46" s="180"/>
      <c r="G46" s="28">
        <v>1</v>
      </c>
      <c r="H46" s="28">
        <v>1</v>
      </c>
      <c r="I46" s="28">
        <v>1</v>
      </c>
      <c r="J46" s="99">
        <v>695.209</v>
      </c>
      <c r="K46" s="99"/>
      <c r="L46" s="99"/>
      <c r="M46" s="99"/>
      <c r="N46" s="99"/>
      <c r="O46" s="99"/>
      <c r="P46" s="251">
        <v>659.209</v>
      </c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>
        <f>SUM(LARGE(AB46:AK46,{1,2,3,4,5,6}))</f>
        <v>659.209</v>
      </c>
      <c r="AB46" s="99">
        <f>+IF(COUNT($K46:$S46)&gt;0,LARGE($K46:$S46,1),0)</f>
        <v>659.209</v>
      </c>
      <c r="AC46" s="99">
        <f>+IF(COUNT($K46:$S46)&gt;1,LARGE($K46:$S46,2),0)</f>
        <v>0</v>
      </c>
      <c r="AD46" s="99">
        <f>+IF(COUNT($K46:$S46)&gt;2,LARGE($K46:$S46,3),0)</f>
        <v>0</v>
      </c>
      <c r="AE46" s="99">
        <f t="shared" si="10"/>
        <v>0</v>
      </c>
      <c r="AF46" s="99">
        <f t="shared" si="11"/>
        <v>0</v>
      </c>
      <c r="AG46" s="99">
        <f t="shared" si="12"/>
        <v>0</v>
      </c>
      <c r="AH46" s="99">
        <f t="shared" si="13"/>
        <v>0</v>
      </c>
      <c r="AI46" s="99">
        <f t="shared" si="14"/>
        <v>0</v>
      </c>
      <c r="AJ46" s="99">
        <f t="shared" si="15"/>
        <v>0</v>
      </c>
    </row>
    <row r="47" spans="1:36" s="28" customFormat="1" ht="15">
      <c r="A47" s="28">
        <v>44</v>
      </c>
      <c r="B47" s="96" t="s">
        <v>554</v>
      </c>
      <c r="C47" s="96" t="s">
        <v>555</v>
      </c>
      <c r="F47" s="180"/>
      <c r="G47" s="28">
        <v>1</v>
      </c>
      <c r="H47" s="28">
        <v>1</v>
      </c>
      <c r="I47" s="28">
        <v>1</v>
      </c>
      <c r="J47" s="99">
        <v>674.107</v>
      </c>
      <c r="K47" s="99"/>
      <c r="L47" s="99"/>
      <c r="M47" s="99"/>
      <c r="N47" s="241">
        <v>674.107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>
        <f>SUM(LARGE(AB47:AK47,{1,2,3,4,5,6}))</f>
        <v>674.107</v>
      </c>
      <c r="AB47" s="99">
        <f>+IF(COUNT($K47:$S47)&gt;0,LARGE($K47:$S47,1),0)</f>
        <v>674.107</v>
      </c>
      <c r="AC47" s="99">
        <f>+IF(COUNT($K47:$S47)&gt;1,LARGE($K47:$S47,2),0)</f>
        <v>0</v>
      </c>
      <c r="AD47" s="99">
        <f>+IF(COUNT($K47:$S47)&gt;2,LARGE($K47:$S47,3),0)</f>
        <v>0</v>
      </c>
      <c r="AE47" s="99">
        <f t="shared" si="10"/>
        <v>0</v>
      </c>
      <c r="AF47" s="99">
        <f t="shared" si="11"/>
        <v>0</v>
      </c>
      <c r="AG47" s="99">
        <f t="shared" si="12"/>
        <v>0</v>
      </c>
      <c r="AH47" s="99">
        <f t="shared" si="13"/>
        <v>0</v>
      </c>
      <c r="AI47" s="99">
        <f t="shared" si="14"/>
        <v>0</v>
      </c>
      <c r="AJ47" s="99">
        <f t="shared" si="15"/>
        <v>0</v>
      </c>
    </row>
    <row r="48" spans="1:36" s="28" customFormat="1" ht="15">
      <c r="A48" s="28">
        <v>45</v>
      </c>
      <c r="B48" s="96" t="s">
        <v>556</v>
      </c>
      <c r="C48" s="96" t="s">
        <v>523</v>
      </c>
      <c r="E48" s="28" t="s">
        <v>183</v>
      </c>
      <c r="F48" s="181"/>
      <c r="G48" s="28">
        <v>1</v>
      </c>
      <c r="H48" s="28">
        <v>1</v>
      </c>
      <c r="I48" s="28">
        <v>1</v>
      </c>
      <c r="J48" s="99">
        <v>646.22</v>
      </c>
      <c r="K48" s="99"/>
      <c r="L48" s="99"/>
      <c r="M48" s="99"/>
      <c r="N48" s="241">
        <v>646.22</v>
      </c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>
        <f>SUM(LARGE(AB48:AK48,{1,2,3,4,5,6}))</f>
        <v>646.22</v>
      </c>
      <c r="AB48" s="99">
        <f>+IF(COUNT($K48:$S48)&gt;0,LARGE($K48:$S48,1),0)</f>
        <v>646.22</v>
      </c>
      <c r="AC48" s="99">
        <f>+IF(COUNT($K48:$S48)&gt;1,LARGE($K48:$S48,2),0)</f>
        <v>0</v>
      </c>
      <c r="AD48" s="99">
        <f>+IF(COUNT($K48:$S48)&gt;2,LARGE($K48:$S48,3),0)</f>
        <v>0</v>
      </c>
      <c r="AE48" s="99">
        <f t="shared" si="10"/>
        <v>0</v>
      </c>
      <c r="AF48" s="99">
        <f t="shared" si="11"/>
        <v>0</v>
      </c>
      <c r="AG48" s="99">
        <f t="shared" si="12"/>
        <v>0</v>
      </c>
      <c r="AH48" s="99">
        <f t="shared" si="13"/>
        <v>0</v>
      </c>
      <c r="AI48" s="99">
        <f t="shared" si="14"/>
        <v>0</v>
      </c>
      <c r="AJ48" s="99">
        <f t="shared" si="15"/>
        <v>0</v>
      </c>
    </row>
    <row r="49" spans="1:36" s="28" customFormat="1" ht="15">
      <c r="A49" s="28">
        <v>46</v>
      </c>
      <c r="B49" s="48" t="s">
        <v>216</v>
      </c>
      <c r="C49" s="25" t="s">
        <v>217</v>
      </c>
      <c r="D49" s="25"/>
      <c r="E49" s="48" t="s">
        <v>38</v>
      </c>
      <c r="F49" s="176"/>
      <c r="G49" s="28">
        <v>1</v>
      </c>
      <c r="H49" s="28">
        <v>1</v>
      </c>
      <c r="I49" s="28">
        <v>1</v>
      </c>
      <c r="J49" s="175">
        <v>643</v>
      </c>
      <c r="K49" s="193">
        <v>643</v>
      </c>
      <c r="L49" s="99"/>
      <c r="M49" s="99"/>
      <c r="N49" s="99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99">
        <f>SUM(LARGE(AB49:AK49,{1,2,3,4,5,6}))</f>
        <v>643</v>
      </c>
      <c r="AB49" s="99">
        <f>+IF(COUNT($K49:$S49)&gt;0,LARGE($K49:$S49,1),0)</f>
        <v>643</v>
      </c>
      <c r="AC49" s="99">
        <f>+IF(COUNT($K49:$S49)&gt;1,LARGE($K49:$S49,2),0)</f>
        <v>0</v>
      </c>
      <c r="AD49" s="99">
        <f>+IF(COUNT($K49:$S49)&gt;2,LARGE($K49:$S49,3),0)</f>
        <v>0</v>
      </c>
      <c r="AE49" s="99">
        <f t="shared" si="10"/>
        <v>0</v>
      </c>
      <c r="AF49" s="99">
        <f t="shared" si="11"/>
        <v>0</v>
      </c>
      <c r="AG49" s="99">
        <f t="shared" si="12"/>
        <v>0</v>
      </c>
      <c r="AH49" s="99">
        <f t="shared" si="13"/>
        <v>0</v>
      </c>
      <c r="AI49" s="99">
        <f t="shared" si="14"/>
        <v>0</v>
      </c>
      <c r="AJ49" s="99">
        <f t="shared" si="15"/>
        <v>0</v>
      </c>
    </row>
    <row r="50" spans="1:36" s="28" customFormat="1" ht="15">
      <c r="A50" s="28">
        <v>47</v>
      </c>
      <c r="B50" s="96" t="s">
        <v>557</v>
      </c>
      <c r="C50" s="96" t="s">
        <v>558</v>
      </c>
      <c r="E50" s="96" t="s">
        <v>503</v>
      </c>
      <c r="F50" s="182"/>
      <c r="G50" s="28">
        <v>1</v>
      </c>
      <c r="H50" s="28">
        <v>1</v>
      </c>
      <c r="I50" s="28">
        <v>1</v>
      </c>
      <c r="J50" s="99">
        <v>633.556</v>
      </c>
      <c r="K50" s="99"/>
      <c r="L50" s="99"/>
      <c r="M50" s="99"/>
      <c r="N50" s="241">
        <v>633.556</v>
      </c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>
        <f>SUM(LARGE(AB50:AK50,{1,2,3,4,5,6}))</f>
        <v>633.556</v>
      </c>
      <c r="AB50" s="99">
        <f>+IF(COUNT($K50:$S50)&gt;0,LARGE($K50:$S50,1),0)</f>
        <v>633.556</v>
      </c>
      <c r="AC50" s="99">
        <f>+IF(COUNT($K50:$S50)&gt;1,LARGE($K50:$S50,2),0)</f>
        <v>0</v>
      </c>
      <c r="AD50" s="99">
        <f>+IF(COUNT($K50:$S50)&gt;2,LARGE($K50:$S50,3),0)</f>
        <v>0</v>
      </c>
      <c r="AE50" s="99">
        <f t="shared" si="10"/>
        <v>0</v>
      </c>
      <c r="AF50" s="99">
        <f t="shared" si="11"/>
        <v>0</v>
      </c>
      <c r="AG50" s="99">
        <f t="shared" si="12"/>
        <v>0</v>
      </c>
      <c r="AH50" s="99">
        <f t="shared" si="13"/>
        <v>0</v>
      </c>
      <c r="AI50" s="99">
        <f t="shared" si="14"/>
        <v>0</v>
      </c>
      <c r="AJ50" s="99">
        <f t="shared" si="15"/>
        <v>0</v>
      </c>
    </row>
    <row r="51" spans="1:36" s="28" customFormat="1" ht="15">
      <c r="A51" s="28">
        <v>48</v>
      </c>
      <c r="B51" s="96" t="s">
        <v>736</v>
      </c>
      <c r="C51" s="96" t="s">
        <v>691</v>
      </c>
      <c r="F51" s="180"/>
      <c r="G51" s="28">
        <v>1</v>
      </c>
      <c r="H51" s="28">
        <v>1</v>
      </c>
      <c r="I51" s="28">
        <v>1</v>
      </c>
      <c r="J51" s="99">
        <v>581.018</v>
      </c>
      <c r="K51" s="99"/>
      <c r="L51" s="99"/>
      <c r="M51" s="99"/>
      <c r="N51" s="99"/>
      <c r="O51" s="99"/>
      <c r="P51" s="251">
        <v>581.018</v>
      </c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>
        <f>SUM(LARGE(AB51:AK51,{1,2,3,4,5,6}))</f>
        <v>581.018</v>
      </c>
      <c r="AB51" s="99">
        <f>+IF(COUNT($L51:$S51)&gt;0,LARGE($L51:$S51,1),0)</f>
        <v>581.018</v>
      </c>
      <c r="AC51" s="99">
        <f>+IF(COUNT($L51:$S51)&gt;1,LARGE($L51:$S51,2),0)</f>
        <v>0</v>
      </c>
      <c r="AD51" s="99">
        <f>+IF(COUNT($L51:$S51)&gt;2,LARGE($L51:$S51,3),0)</f>
        <v>0</v>
      </c>
      <c r="AE51" s="99">
        <f t="shared" si="10"/>
        <v>0</v>
      </c>
      <c r="AF51" s="99">
        <f t="shared" si="11"/>
        <v>0</v>
      </c>
      <c r="AG51" s="99">
        <f t="shared" si="12"/>
        <v>0</v>
      </c>
      <c r="AH51" s="99">
        <f t="shared" si="13"/>
        <v>0</v>
      </c>
      <c r="AI51" s="99">
        <f t="shared" si="14"/>
        <v>0</v>
      </c>
      <c r="AJ51" s="99">
        <f t="shared" si="15"/>
        <v>0</v>
      </c>
    </row>
    <row r="52" spans="1:36" s="28" customFormat="1" ht="15">
      <c r="A52" s="28">
        <v>49</v>
      </c>
      <c r="B52" s="96" t="s">
        <v>559</v>
      </c>
      <c r="C52" s="96" t="s">
        <v>424</v>
      </c>
      <c r="E52" s="96" t="s">
        <v>560</v>
      </c>
      <c r="F52" s="168"/>
      <c r="G52" s="28">
        <v>1</v>
      </c>
      <c r="H52" s="28">
        <v>1</v>
      </c>
      <c r="I52" s="28">
        <v>1</v>
      </c>
      <c r="J52" s="99">
        <v>563.083</v>
      </c>
      <c r="K52" s="99"/>
      <c r="L52" s="99"/>
      <c r="M52" s="99"/>
      <c r="N52" s="241">
        <v>563.083</v>
      </c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>
        <f>SUM(LARGE(AB52:AK52,{1,2,3,4,5,6}))</f>
        <v>563.083</v>
      </c>
      <c r="AB52" s="99">
        <f aca="true" t="shared" si="16" ref="AB52:AB60">+IF(COUNT($K52:$S52)&gt;0,LARGE($K52:$S52,1),0)</f>
        <v>563.083</v>
      </c>
      <c r="AC52" s="99">
        <f aca="true" t="shared" si="17" ref="AC52:AC60">+IF(COUNT($K52:$S52)&gt;1,LARGE($K52:$S52,2),0)</f>
        <v>0</v>
      </c>
      <c r="AD52" s="99">
        <f aca="true" t="shared" si="18" ref="AD52:AD60">+IF(COUNT($K52:$S52)&gt;2,LARGE($K52:$S52,3),0)</f>
        <v>0</v>
      </c>
      <c r="AE52" s="99">
        <f t="shared" si="10"/>
        <v>0</v>
      </c>
      <c r="AF52" s="99">
        <f t="shared" si="11"/>
        <v>0</v>
      </c>
      <c r="AG52" s="99">
        <f t="shared" si="12"/>
        <v>0</v>
      </c>
      <c r="AH52" s="99">
        <f t="shared" si="13"/>
        <v>0</v>
      </c>
      <c r="AI52" s="99">
        <f t="shared" si="14"/>
        <v>0</v>
      </c>
      <c r="AJ52" s="99">
        <f t="shared" si="15"/>
        <v>0</v>
      </c>
    </row>
    <row r="53" spans="1:36" s="28" customFormat="1" ht="15">
      <c r="A53" s="28">
        <v>50</v>
      </c>
      <c r="B53" s="48" t="s">
        <v>534</v>
      </c>
      <c r="C53" s="25" t="s">
        <v>218</v>
      </c>
      <c r="E53" s="48"/>
      <c r="F53" s="179"/>
      <c r="G53" s="28">
        <v>1</v>
      </c>
      <c r="H53" s="28">
        <v>1</v>
      </c>
      <c r="I53" s="28">
        <v>1</v>
      </c>
      <c r="J53" s="99">
        <v>0</v>
      </c>
      <c r="K53" s="193" t="s">
        <v>224</v>
      </c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>
        <f>SUM(LARGE(AB53:AK53,{1,2,3,4,5,6}))</f>
        <v>0</v>
      </c>
      <c r="AB53" s="99">
        <f t="shared" si="16"/>
        <v>0</v>
      </c>
      <c r="AC53" s="99">
        <f t="shared" si="17"/>
        <v>0</v>
      </c>
      <c r="AD53" s="99">
        <f t="shared" si="18"/>
        <v>0</v>
      </c>
      <c r="AE53" s="99">
        <f t="shared" si="10"/>
        <v>0</v>
      </c>
      <c r="AF53" s="99">
        <f t="shared" si="11"/>
        <v>0</v>
      </c>
      <c r="AG53" s="99">
        <f t="shared" si="12"/>
        <v>0</v>
      </c>
      <c r="AH53" s="99">
        <f t="shared" si="13"/>
        <v>0</v>
      </c>
      <c r="AI53" s="99">
        <f t="shared" si="14"/>
        <v>0</v>
      </c>
      <c r="AJ53" s="99">
        <f t="shared" si="15"/>
        <v>0</v>
      </c>
    </row>
    <row r="54" spans="1:36" s="28" customFormat="1" ht="15">
      <c r="A54" s="28">
        <v>51</v>
      </c>
      <c r="B54" s="48" t="s">
        <v>219</v>
      </c>
      <c r="C54" s="28" t="s">
        <v>68</v>
      </c>
      <c r="E54" s="48" t="s">
        <v>48</v>
      </c>
      <c r="F54" s="177"/>
      <c r="G54" s="28">
        <v>1</v>
      </c>
      <c r="H54" s="28">
        <v>1</v>
      </c>
      <c r="I54" s="28">
        <v>1</v>
      </c>
      <c r="J54" s="99">
        <v>0</v>
      </c>
      <c r="K54" s="193" t="s">
        <v>224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>
        <f>SUM(LARGE(AB54:AK54,{1,2,3,4,5,6}))</f>
        <v>0</v>
      </c>
      <c r="AB54" s="99">
        <f t="shared" si="16"/>
        <v>0</v>
      </c>
      <c r="AC54" s="99">
        <f t="shared" si="17"/>
        <v>0</v>
      </c>
      <c r="AD54" s="99">
        <f t="shared" si="18"/>
        <v>0</v>
      </c>
      <c r="AE54" s="99">
        <f t="shared" si="10"/>
        <v>0</v>
      </c>
      <c r="AF54" s="99">
        <f t="shared" si="11"/>
        <v>0</v>
      </c>
      <c r="AG54" s="99">
        <f t="shared" si="12"/>
        <v>0</v>
      </c>
      <c r="AH54" s="99">
        <f t="shared" si="13"/>
        <v>0</v>
      </c>
      <c r="AI54" s="99">
        <f t="shared" si="14"/>
        <v>0</v>
      </c>
      <c r="AJ54" s="99">
        <f t="shared" si="15"/>
        <v>0</v>
      </c>
    </row>
    <row r="55" spans="1:36" s="28" customFormat="1" ht="15">
      <c r="A55" s="28">
        <v>52</v>
      </c>
      <c r="B55" s="48" t="s">
        <v>220</v>
      </c>
      <c r="C55" s="25" t="s">
        <v>221</v>
      </c>
      <c r="E55" s="48"/>
      <c r="F55" s="176"/>
      <c r="G55" s="28">
        <v>1</v>
      </c>
      <c r="H55" s="28">
        <v>1</v>
      </c>
      <c r="I55" s="28">
        <v>1</v>
      </c>
      <c r="J55" s="99">
        <v>0</v>
      </c>
      <c r="K55" s="193" t="s">
        <v>224</v>
      </c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>
        <f>SUM(LARGE(AB55:AK55,{1,2,3,4,5,6}))</f>
        <v>0</v>
      </c>
      <c r="AB55" s="99">
        <f t="shared" si="16"/>
        <v>0</v>
      </c>
      <c r="AC55" s="99">
        <f t="shared" si="17"/>
        <v>0</v>
      </c>
      <c r="AD55" s="99">
        <f t="shared" si="18"/>
        <v>0</v>
      </c>
      <c r="AE55" s="99">
        <f t="shared" si="10"/>
        <v>0</v>
      </c>
      <c r="AF55" s="99">
        <f t="shared" si="11"/>
        <v>0</v>
      </c>
      <c r="AG55" s="99">
        <f t="shared" si="12"/>
        <v>0</v>
      </c>
      <c r="AH55" s="99">
        <f t="shared" si="13"/>
        <v>0</v>
      </c>
      <c r="AI55" s="99">
        <f t="shared" si="14"/>
        <v>0</v>
      </c>
      <c r="AJ55" s="99">
        <f t="shared" si="15"/>
        <v>0</v>
      </c>
    </row>
    <row r="56" spans="1:36" s="28" customFormat="1" ht="15">
      <c r="A56" s="28">
        <v>53</v>
      </c>
      <c r="F56" s="177"/>
      <c r="J56" s="27"/>
      <c r="N56" s="27"/>
      <c r="O56" s="27"/>
      <c r="P56" s="27"/>
      <c r="Z56" s="27"/>
      <c r="AA56" s="28">
        <f>SUM(LARGE(AB56:AK56,{1,2,3,4,5,6}))</f>
        <v>0</v>
      </c>
      <c r="AB56" s="28">
        <f t="shared" si="16"/>
        <v>0</v>
      </c>
      <c r="AC56" s="28">
        <f t="shared" si="17"/>
        <v>0</v>
      </c>
      <c r="AD56" s="28">
        <f t="shared" si="18"/>
        <v>0</v>
      </c>
      <c r="AE56" s="28">
        <f t="shared" si="10"/>
        <v>0</v>
      </c>
      <c r="AF56" s="28">
        <f t="shared" si="11"/>
        <v>0</v>
      </c>
      <c r="AG56" s="28">
        <f t="shared" si="12"/>
        <v>0</v>
      </c>
      <c r="AH56" s="28">
        <f t="shared" si="13"/>
        <v>0</v>
      </c>
      <c r="AI56" s="28">
        <f t="shared" si="14"/>
        <v>0</v>
      </c>
      <c r="AJ56" s="28">
        <f t="shared" si="15"/>
        <v>0</v>
      </c>
    </row>
    <row r="57" spans="1:36" s="28" customFormat="1" ht="15">
      <c r="A57" s="28">
        <v>54</v>
      </c>
      <c r="F57" s="177"/>
      <c r="J57" s="27"/>
      <c r="N57" s="27"/>
      <c r="O57" s="27"/>
      <c r="P57" s="27"/>
      <c r="Z57" s="27"/>
      <c r="AA57" s="28">
        <f>SUM(LARGE(AB57:AK57,{1,2,3,4,5,6}))</f>
        <v>0</v>
      </c>
      <c r="AB57" s="28">
        <f t="shared" si="16"/>
        <v>0</v>
      </c>
      <c r="AC57" s="28">
        <f t="shared" si="17"/>
        <v>0</v>
      </c>
      <c r="AD57" s="28">
        <f t="shared" si="18"/>
        <v>0</v>
      </c>
      <c r="AE57" s="28">
        <f aca="true" t="shared" si="19" ref="AE57:AE67">+IF(COUNT($T57:$Y57)&gt;0,LARGE($T57:$Y57,1),0)</f>
        <v>0</v>
      </c>
      <c r="AF57" s="28">
        <f aca="true" t="shared" si="20" ref="AF57:AF67">+IF(COUNT($T57:$Y57)&gt;1,LARGE($T57:$Y57,2),0)</f>
        <v>0</v>
      </c>
      <c r="AG57" s="28">
        <f aca="true" t="shared" si="21" ref="AG57:AG67">+IF(COUNT($T57:$Y57)&gt;2,LARGE($T57:$Y57,3),0)</f>
        <v>0</v>
      </c>
      <c r="AH57" s="28">
        <f aca="true" t="shared" si="22" ref="AH57:AH67">+IF(COUNT($T57:$Y57)&gt;3,LARGE($T57:$Y57,4),0)</f>
        <v>0</v>
      </c>
      <c r="AI57" s="28">
        <f aca="true" t="shared" si="23" ref="AI57:AI67">+IF(COUNT($T57:$Y57)&gt;4,LARGE($T57:$Y57,5),0)</f>
        <v>0</v>
      </c>
      <c r="AJ57" s="28">
        <f aca="true" t="shared" si="24" ref="AJ57:AJ67">+IF(COUNT($T57:$Y57)&gt;5,LARGE($T57:$Y57,6),0)</f>
        <v>0</v>
      </c>
    </row>
    <row r="58" spans="1:36" s="28" customFormat="1" ht="15">
      <c r="A58" s="28">
        <v>55</v>
      </c>
      <c r="F58" s="177"/>
      <c r="J58" s="27"/>
      <c r="N58" s="27"/>
      <c r="O58" s="27"/>
      <c r="P58" s="27"/>
      <c r="Z58" s="27"/>
      <c r="AA58" s="28">
        <f>SUM(LARGE(AB58:AK58,{1,2,3,4,5,6}))</f>
        <v>0</v>
      </c>
      <c r="AB58" s="28">
        <f t="shared" si="16"/>
        <v>0</v>
      </c>
      <c r="AC58" s="28">
        <f t="shared" si="17"/>
        <v>0</v>
      </c>
      <c r="AD58" s="28">
        <f t="shared" si="18"/>
        <v>0</v>
      </c>
      <c r="AE58" s="28">
        <f t="shared" si="19"/>
        <v>0</v>
      </c>
      <c r="AF58" s="28">
        <f t="shared" si="20"/>
        <v>0</v>
      </c>
      <c r="AG58" s="28">
        <f t="shared" si="21"/>
        <v>0</v>
      </c>
      <c r="AH58" s="28">
        <f t="shared" si="22"/>
        <v>0</v>
      </c>
      <c r="AI58" s="28">
        <f t="shared" si="23"/>
        <v>0</v>
      </c>
      <c r="AJ58" s="28">
        <f t="shared" si="24"/>
        <v>0</v>
      </c>
    </row>
    <row r="59" spans="1:36" s="28" customFormat="1" ht="15">
      <c r="A59" s="28">
        <v>56</v>
      </c>
      <c r="F59" s="177"/>
      <c r="J59" s="27"/>
      <c r="N59" s="27"/>
      <c r="O59" s="27"/>
      <c r="P59" s="27"/>
      <c r="Z59" s="27"/>
      <c r="AA59" s="28">
        <f>SUM(LARGE(AB59:AK59,{1,2,3,4,5,6}))</f>
        <v>0</v>
      </c>
      <c r="AB59" s="28">
        <f t="shared" si="16"/>
        <v>0</v>
      </c>
      <c r="AC59" s="28">
        <f t="shared" si="17"/>
        <v>0</v>
      </c>
      <c r="AD59" s="28">
        <f t="shared" si="18"/>
        <v>0</v>
      </c>
      <c r="AE59" s="28">
        <f t="shared" si="19"/>
        <v>0</v>
      </c>
      <c r="AF59" s="28">
        <f t="shared" si="20"/>
        <v>0</v>
      </c>
      <c r="AG59" s="28">
        <f t="shared" si="21"/>
        <v>0</v>
      </c>
      <c r="AH59" s="28">
        <f t="shared" si="22"/>
        <v>0</v>
      </c>
      <c r="AI59" s="28">
        <f t="shared" si="23"/>
        <v>0</v>
      </c>
      <c r="AJ59" s="28">
        <f t="shared" si="24"/>
        <v>0</v>
      </c>
    </row>
    <row r="60" spans="1:36" s="28" customFormat="1" ht="15">
      <c r="A60" s="28">
        <v>57</v>
      </c>
      <c r="B60" s="25"/>
      <c r="C60" s="25"/>
      <c r="E60" s="25"/>
      <c r="F60" s="176"/>
      <c r="J60" s="27"/>
      <c r="N60" s="27"/>
      <c r="O60" s="27"/>
      <c r="P60" s="27"/>
      <c r="Z60" s="27"/>
      <c r="AA60" s="28">
        <f>SUM(LARGE(AB60:AK60,{1,2,3,4,5,6}))</f>
        <v>0</v>
      </c>
      <c r="AB60" s="28">
        <f t="shared" si="16"/>
        <v>0</v>
      </c>
      <c r="AC60" s="28">
        <f t="shared" si="17"/>
        <v>0</v>
      </c>
      <c r="AD60" s="28">
        <f t="shared" si="18"/>
        <v>0</v>
      </c>
      <c r="AE60" s="28">
        <f t="shared" si="19"/>
        <v>0</v>
      </c>
      <c r="AF60" s="28">
        <f t="shared" si="20"/>
        <v>0</v>
      </c>
      <c r="AG60" s="28">
        <f t="shared" si="21"/>
        <v>0</v>
      </c>
      <c r="AH60" s="28">
        <f t="shared" si="22"/>
        <v>0</v>
      </c>
      <c r="AI60" s="28">
        <f t="shared" si="23"/>
        <v>0</v>
      </c>
      <c r="AJ60" s="28">
        <f t="shared" si="24"/>
        <v>0</v>
      </c>
    </row>
    <row r="61" spans="1:36" s="28" customFormat="1" ht="15">
      <c r="A61" s="28">
        <v>58</v>
      </c>
      <c r="F61" s="177"/>
      <c r="J61" s="27"/>
      <c r="N61" s="27"/>
      <c r="O61" s="27"/>
      <c r="P61" s="27"/>
      <c r="Z61" s="27"/>
      <c r="AA61" s="28">
        <f>SUM(LARGE(AB61:AK61,{1,2,3,4,5,6}))</f>
        <v>0</v>
      </c>
      <c r="AB61" s="28">
        <f aca="true" t="shared" si="25" ref="AB61:AB67">+IF(COUNT($K61:$S61)&gt;0,LARGE($K61:$S61,1),0)</f>
        <v>0</v>
      </c>
      <c r="AC61" s="28">
        <f aca="true" t="shared" si="26" ref="AC61:AC67">+IF(COUNT($K61:$S61)&gt;1,LARGE($K61:$S61,2),0)</f>
        <v>0</v>
      </c>
      <c r="AD61" s="28">
        <f aca="true" t="shared" si="27" ref="AD61:AD67">+IF(COUNT($K61:$S61)&gt;2,LARGE($K61:$S61,3),0)</f>
        <v>0</v>
      </c>
      <c r="AE61" s="28">
        <f t="shared" si="19"/>
        <v>0</v>
      </c>
      <c r="AF61" s="28">
        <f t="shared" si="20"/>
        <v>0</v>
      </c>
      <c r="AG61" s="28">
        <f t="shared" si="21"/>
        <v>0</v>
      </c>
      <c r="AH61" s="28">
        <f t="shared" si="22"/>
        <v>0</v>
      </c>
      <c r="AI61" s="28">
        <f t="shared" si="23"/>
        <v>0</v>
      </c>
      <c r="AJ61" s="28">
        <f t="shared" si="24"/>
        <v>0</v>
      </c>
    </row>
    <row r="62" spans="1:36" s="28" customFormat="1" ht="15">
      <c r="A62" s="28">
        <v>59</v>
      </c>
      <c r="B62" s="25"/>
      <c r="C62" s="25"/>
      <c r="E62" s="25"/>
      <c r="F62" s="176"/>
      <c r="J62" s="27"/>
      <c r="N62" s="27"/>
      <c r="O62" s="27"/>
      <c r="P62" s="27"/>
      <c r="Z62" s="27"/>
      <c r="AA62" s="28">
        <f>SUM(LARGE(AB62:AK62,{1,2,3,4,5,6}))</f>
        <v>0</v>
      </c>
      <c r="AB62" s="28">
        <f t="shared" si="25"/>
        <v>0</v>
      </c>
      <c r="AC62" s="28">
        <f t="shared" si="26"/>
        <v>0</v>
      </c>
      <c r="AD62" s="28">
        <f t="shared" si="27"/>
        <v>0</v>
      </c>
      <c r="AE62" s="28">
        <f t="shared" si="19"/>
        <v>0</v>
      </c>
      <c r="AF62" s="28">
        <f t="shared" si="20"/>
        <v>0</v>
      </c>
      <c r="AG62" s="28">
        <f t="shared" si="21"/>
        <v>0</v>
      </c>
      <c r="AH62" s="28">
        <f t="shared" si="22"/>
        <v>0</v>
      </c>
      <c r="AI62" s="28">
        <f t="shared" si="23"/>
        <v>0</v>
      </c>
      <c r="AJ62" s="28">
        <f t="shared" si="24"/>
        <v>0</v>
      </c>
    </row>
    <row r="63" spans="1:36" s="28" customFormat="1" ht="15">
      <c r="A63" s="28">
        <v>60</v>
      </c>
      <c r="F63" s="177"/>
      <c r="J63" s="27"/>
      <c r="N63" s="27"/>
      <c r="O63" s="27"/>
      <c r="P63" s="27"/>
      <c r="Z63" s="27"/>
      <c r="AA63" s="28">
        <f>SUM(LARGE(AB63:AK63,{1,2,3,4,5,6}))</f>
        <v>0</v>
      </c>
      <c r="AB63" s="28">
        <f t="shared" si="25"/>
        <v>0</v>
      </c>
      <c r="AC63" s="28">
        <f t="shared" si="26"/>
        <v>0</v>
      </c>
      <c r="AD63" s="28">
        <f t="shared" si="27"/>
        <v>0</v>
      </c>
      <c r="AE63" s="28">
        <f t="shared" si="19"/>
        <v>0</v>
      </c>
      <c r="AF63" s="28">
        <f t="shared" si="20"/>
        <v>0</v>
      </c>
      <c r="AG63" s="28">
        <f t="shared" si="21"/>
        <v>0</v>
      </c>
      <c r="AH63" s="28">
        <f t="shared" si="22"/>
        <v>0</v>
      </c>
      <c r="AI63" s="28">
        <f t="shared" si="23"/>
        <v>0</v>
      </c>
      <c r="AJ63" s="28">
        <f t="shared" si="24"/>
        <v>0</v>
      </c>
    </row>
    <row r="64" spans="1:36" s="28" customFormat="1" ht="15">
      <c r="A64" s="28">
        <v>61</v>
      </c>
      <c r="B64" s="25"/>
      <c r="C64" s="25"/>
      <c r="E64" s="25"/>
      <c r="F64" s="176"/>
      <c r="J64" s="27"/>
      <c r="N64" s="27"/>
      <c r="O64" s="27"/>
      <c r="P64" s="27"/>
      <c r="Z64" s="27"/>
      <c r="AA64" s="28">
        <f>SUM(LARGE(AB64:AK64,{1,2,3,4,5,6}))</f>
        <v>0</v>
      </c>
      <c r="AB64" s="28">
        <f t="shared" si="25"/>
        <v>0</v>
      </c>
      <c r="AC64" s="28">
        <f t="shared" si="26"/>
        <v>0</v>
      </c>
      <c r="AD64" s="28">
        <f t="shared" si="27"/>
        <v>0</v>
      </c>
      <c r="AE64" s="28">
        <f t="shared" si="19"/>
        <v>0</v>
      </c>
      <c r="AF64" s="28">
        <f t="shared" si="20"/>
        <v>0</v>
      </c>
      <c r="AG64" s="28">
        <f t="shared" si="21"/>
        <v>0</v>
      </c>
      <c r="AH64" s="28">
        <f t="shared" si="22"/>
        <v>0</v>
      </c>
      <c r="AI64" s="28">
        <f t="shared" si="23"/>
        <v>0</v>
      </c>
      <c r="AJ64" s="28">
        <f t="shared" si="24"/>
        <v>0</v>
      </c>
    </row>
    <row r="65" spans="1:36" s="28" customFormat="1" ht="15">
      <c r="A65" s="28">
        <v>62</v>
      </c>
      <c r="F65" s="177"/>
      <c r="J65" s="27"/>
      <c r="N65" s="27"/>
      <c r="O65" s="27"/>
      <c r="P65" s="27"/>
      <c r="Z65" s="27"/>
      <c r="AA65" s="28">
        <f>SUM(LARGE(AB65:AK65,{1,2,3,4,5,6}))</f>
        <v>0</v>
      </c>
      <c r="AB65" s="28">
        <f t="shared" si="25"/>
        <v>0</v>
      </c>
      <c r="AC65" s="28">
        <f t="shared" si="26"/>
        <v>0</v>
      </c>
      <c r="AD65" s="28">
        <f t="shared" si="27"/>
        <v>0</v>
      </c>
      <c r="AE65" s="28">
        <f t="shared" si="19"/>
        <v>0</v>
      </c>
      <c r="AF65" s="28">
        <f t="shared" si="20"/>
        <v>0</v>
      </c>
      <c r="AG65" s="28">
        <f t="shared" si="21"/>
        <v>0</v>
      </c>
      <c r="AH65" s="28">
        <f t="shared" si="22"/>
        <v>0</v>
      </c>
      <c r="AI65" s="28">
        <f t="shared" si="23"/>
        <v>0</v>
      </c>
      <c r="AJ65" s="28">
        <f t="shared" si="24"/>
        <v>0</v>
      </c>
    </row>
    <row r="66" spans="1:36" s="28" customFormat="1" ht="15">
      <c r="A66" s="28">
        <v>63</v>
      </c>
      <c r="F66" s="177"/>
      <c r="J66" s="27"/>
      <c r="N66" s="27"/>
      <c r="O66" s="27"/>
      <c r="P66" s="27"/>
      <c r="Z66" s="27"/>
      <c r="AA66" s="28">
        <f>SUM(LARGE(AB66:AK66,{1,2,3,4,5,6}))</f>
        <v>0</v>
      </c>
      <c r="AB66" s="28">
        <f t="shared" si="25"/>
        <v>0</v>
      </c>
      <c r="AC66" s="28">
        <f t="shared" si="26"/>
        <v>0</v>
      </c>
      <c r="AD66" s="28">
        <f t="shared" si="27"/>
        <v>0</v>
      </c>
      <c r="AE66" s="28">
        <f t="shared" si="19"/>
        <v>0</v>
      </c>
      <c r="AF66" s="28">
        <f t="shared" si="20"/>
        <v>0</v>
      </c>
      <c r="AG66" s="28">
        <f t="shared" si="21"/>
        <v>0</v>
      </c>
      <c r="AH66" s="28">
        <f t="shared" si="22"/>
        <v>0</v>
      </c>
      <c r="AI66" s="28">
        <f t="shared" si="23"/>
        <v>0</v>
      </c>
      <c r="AJ66" s="28">
        <f t="shared" si="24"/>
        <v>0</v>
      </c>
    </row>
    <row r="67" spans="1:36" s="28" customFormat="1" ht="15">
      <c r="A67" s="28">
        <v>64</v>
      </c>
      <c r="F67" s="177"/>
      <c r="J67" s="27"/>
      <c r="N67" s="27"/>
      <c r="O67" s="27"/>
      <c r="P67" s="27"/>
      <c r="Z67" s="27"/>
      <c r="AA67" s="28">
        <f>SUM(LARGE(AB67:AK67,{1,2,3,4,5,6}))</f>
        <v>0</v>
      </c>
      <c r="AB67" s="28">
        <f t="shared" si="25"/>
        <v>0</v>
      </c>
      <c r="AC67" s="28">
        <f t="shared" si="26"/>
        <v>0</v>
      </c>
      <c r="AD67" s="28">
        <f t="shared" si="27"/>
        <v>0</v>
      </c>
      <c r="AE67" s="28">
        <f t="shared" si="19"/>
        <v>0</v>
      </c>
      <c r="AF67" s="28">
        <f t="shared" si="20"/>
        <v>0</v>
      </c>
      <c r="AG67" s="28">
        <f t="shared" si="21"/>
        <v>0</v>
      </c>
      <c r="AH67" s="28">
        <f t="shared" si="22"/>
        <v>0</v>
      </c>
      <c r="AI67" s="28">
        <f t="shared" si="23"/>
        <v>0</v>
      </c>
      <c r="AJ67" s="28">
        <f t="shared" si="24"/>
        <v>0</v>
      </c>
    </row>
    <row r="68" spans="6:26" s="28" customFormat="1" ht="15">
      <c r="F68" s="177"/>
      <c r="J68" s="27"/>
      <c r="N68" s="27"/>
      <c r="O68" s="27"/>
      <c r="P68" s="27"/>
      <c r="Z68" s="27"/>
    </row>
    <row r="69" spans="6:26" s="28" customFormat="1" ht="15">
      <c r="F69" s="177"/>
      <c r="J69" s="27"/>
      <c r="N69" s="27"/>
      <c r="O69" s="27"/>
      <c r="P69" s="27"/>
      <c r="Z69" s="27"/>
    </row>
    <row r="70" spans="6:26" s="28" customFormat="1" ht="15">
      <c r="F70" s="177"/>
      <c r="J70" s="27"/>
      <c r="N70" s="27"/>
      <c r="O70" s="27"/>
      <c r="P70" s="27"/>
      <c r="Z70" s="27"/>
    </row>
    <row r="71" spans="6:26" s="28" customFormat="1" ht="15">
      <c r="F71" s="177"/>
      <c r="J71" s="27"/>
      <c r="N71" s="27"/>
      <c r="O71" s="27"/>
      <c r="P71" s="27"/>
      <c r="Z71" s="27"/>
    </row>
    <row r="72" spans="6:26" s="28" customFormat="1" ht="15">
      <c r="F72" s="177"/>
      <c r="J72" s="27"/>
      <c r="N72" s="27"/>
      <c r="O72" s="27"/>
      <c r="P72" s="27"/>
      <c r="Z72" s="27"/>
    </row>
    <row r="73" spans="6:26" s="28" customFormat="1" ht="15">
      <c r="F73" s="177"/>
      <c r="J73" s="27"/>
      <c r="N73" s="27"/>
      <c r="O73" s="27"/>
      <c r="P73" s="27"/>
      <c r="Z73" s="27"/>
    </row>
    <row r="74" spans="6:26" s="28" customFormat="1" ht="15">
      <c r="F74" s="177"/>
      <c r="J74" s="27"/>
      <c r="N74" s="27"/>
      <c r="O74" s="27"/>
      <c r="P74" s="27"/>
      <c r="Z74" s="27"/>
    </row>
    <row r="75" spans="6:26" s="28" customFormat="1" ht="15">
      <c r="F75" s="177"/>
      <c r="J75" s="27"/>
      <c r="N75" s="27"/>
      <c r="O75" s="27"/>
      <c r="P75" s="27"/>
      <c r="Z75" s="27"/>
    </row>
    <row r="76" spans="6:26" s="28" customFormat="1" ht="15">
      <c r="F76" s="177"/>
      <c r="J76" s="27"/>
      <c r="N76" s="27"/>
      <c r="O76" s="27"/>
      <c r="P76" s="27"/>
      <c r="Z76" s="27"/>
    </row>
    <row r="77" spans="6:26" s="28" customFormat="1" ht="15">
      <c r="F77" s="177"/>
      <c r="J77" s="27"/>
      <c r="N77" s="27"/>
      <c r="O77" s="27"/>
      <c r="P77" s="27"/>
      <c r="Z77" s="27"/>
    </row>
    <row r="78" spans="6:26" s="28" customFormat="1" ht="15">
      <c r="F78" s="177"/>
      <c r="J78" s="27"/>
      <c r="N78" s="27"/>
      <c r="O78" s="27"/>
      <c r="P78" s="27"/>
      <c r="Z78" s="27"/>
    </row>
    <row r="79" spans="6:26" s="28" customFormat="1" ht="15">
      <c r="F79" s="177"/>
      <c r="J79" s="27"/>
      <c r="N79" s="27"/>
      <c r="O79" s="27"/>
      <c r="P79" s="27"/>
      <c r="Z79" s="27"/>
    </row>
    <row r="80" spans="6:26" s="28" customFormat="1" ht="15">
      <c r="F80" s="177"/>
      <c r="J80" s="27"/>
      <c r="N80" s="27"/>
      <c r="O80" s="27"/>
      <c r="P80" s="27"/>
      <c r="Z80" s="27"/>
    </row>
    <row r="81" spans="6:26" s="28" customFormat="1" ht="15">
      <c r="F81" s="177"/>
      <c r="J81" s="27"/>
      <c r="N81" s="27"/>
      <c r="O81" s="27"/>
      <c r="P81" s="27"/>
      <c r="Z81" s="27"/>
    </row>
    <row r="82" spans="6:26" s="28" customFormat="1" ht="15">
      <c r="F82" s="177"/>
      <c r="J82" s="27"/>
      <c r="N82" s="27"/>
      <c r="O82" s="27"/>
      <c r="P82" s="27"/>
      <c r="Z82" s="27"/>
    </row>
    <row r="83" spans="6:26" s="28" customFormat="1" ht="15">
      <c r="F83" s="177"/>
      <c r="J83" s="27"/>
      <c r="N83" s="27"/>
      <c r="O83" s="27"/>
      <c r="P83" s="27"/>
      <c r="Z83" s="27"/>
    </row>
    <row r="84" spans="6:26" s="28" customFormat="1" ht="15">
      <c r="F84" s="177"/>
      <c r="J84" s="27"/>
      <c r="N84" s="27"/>
      <c r="O84" s="27"/>
      <c r="P84" s="27"/>
      <c r="Z84" s="27"/>
    </row>
    <row r="85" spans="6:26" s="28" customFormat="1" ht="15">
      <c r="F85" s="177"/>
      <c r="J85" s="27"/>
      <c r="N85" s="27"/>
      <c r="O85" s="27"/>
      <c r="P85" s="27"/>
      <c r="Z85" s="27"/>
    </row>
    <row r="86" spans="6:26" s="28" customFormat="1" ht="15">
      <c r="F86" s="177"/>
      <c r="J86" s="27"/>
      <c r="N86" s="27"/>
      <c r="O86" s="27"/>
      <c r="P86" s="27"/>
      <c r="Z86" s="27"/>
    </row>
    <row r="87" spans="6:26" s="28" customFormat="1" ht="15">
      <c r="F87" s="177"/>
      <c r="J87" s="27"/>
      <c r="N87" s="27"/>
      <c r="O87" s="27"/>
      <c r="P87" s="27"/>
      <c r="Z87" s="27"/>
    </row>
    <row r="88" spans="6:26" s="28" customFormat="1" ht="15">
      <c r="F88" s="177"/>
      <c r="J88" s="27"/>
      <c r="N88" s="27"/>
      <c r="O88" s="27"/>
      <c r="P88" s="27"/>
      <c r="Z88" s="27"/>
    </row>
    <row r="89" spans="6:26" s="28" customFormat="1" ht="15">
      <c r="F89" s="177"/>
      <c r="J89" s="27"/>
      <c r="N89" s="27"/>
      <c r="O89" s="27"/>
      <c r="P89" s="27"/>
      <c r="Z89" s="27"/>
    </row>
    <row r="90" spans="6:36" s="28" customFormat="1" ht="15">
      <c r="F90" s="177"/>
      <c r="J90" s="27"/>
      <c r="N90" s="27"/>
      <c r="O90" s="27"/>
      <c r="P90" s="27"/>
      <c r="Z90" s="27"/>
      <c r="AA90" s="28">
        <f>SUM(LARGE(AB90:AJ90,{1,2,3,4,5,6}))</f>
        <v>0</v>
      </c>
      <c r="AB90" s="28">
        <f aca="true" t="shared" si="28" ref="AB90:AB103">+IF(COUNT($K90:$T90)&gt;0,LARGE($K90:$T90,1),0)</f>
        <v>0</v>
      </c>
      <c r="AC90" s="28">
        <f aca="true" t="shared" si="29" ref="AC90:AC103">+IF(COUNT($K90:$T90)&gt;1,LARGE($K90:$T90,2),0)</f>
        <v>0</v>
      </c>
      <c r="AD90" s="28">
        <f aca="true" t="shared" si="30" ref="AD90:AD103">+IF(COUNT($K90:$T90)&gt;2,LARGE($K90:$T90,3),0)</f>
        <v>0</v>
      </c>
      <c r="AE90" s="28">
        <f aca="true" t="shared" si="31" ref="AE90:AE103">+IF(COUNT($U90:$Y90)&gt;0,LARGE($U90:$Y90,1),0)</f>
        <v>0</v>
      </c>
      <c r="AF90" s="28">
        <f aca="true" t="shared" si="32" ref="AF90:AF103">+IF(COUNT($U90:$Y90)&gt;1,LARGE($U90:$Y90,2),0)</f>
        <v>0</v>
      </c>
      <c r="AG90" s="28">
        <f aca="true" t="shared" si="33" ref="AG90:AG103">+IF(COUNT($U90:$Y90)&gt;2,LARGE($U90:$Y90,3),0)</f>
        <v>0</v>
      </c>
      <c r="AH90" s="28">
        <f aca="true" t="shared" si="34" ref="AH90:AH103">+IF(COUNT($U90:$Y90)&gt;3,LARGE($U90:$Y90,4),0)</f>
        <v>0</v>
      </c>
      <c r="AI90" s="28">
        <f aca="true" t="shared" si="35" ref="AI90:AI103">+IF(COUNT($U90:$Y90)&gt;4,LARGE($U90:$Y90,5),0)</f>
        <v>0</v>
      </c>
      <c r="AJ90" s="28">
        <f aca="true" t="shared" si="36" ref="AJ90:AJ103">+IF(COUNT($U90:$Y90)&gt;5,LARGE($U90:$Y90,6),0)</f>
        <v>0</v>
      </c>
    </row>
    <row r="91" spans="6:36" s="28" customFormat="1" ht="15">
      <c r="F91" s="177"/>
      <c r="J91" s="27"/>
      <c r="N91" s="27"/>
      <c r="O91" s="27"/>
      <c r="P91" s="27"/>
      <c r="Z91" s="27"/>
      <c r="AA91" s="28">
        <f>SUM(LARGE(AB91:AJ91,{1,2,3,4,5,6}))</f>
        <v>0</v>
      </c>
      <c r="AB91" s="28">
        <f t="shared" si="28"/>
        <v>0</v>
      </c>
      <c r="AC91" s="28">
        <f t="shared" si="29"/>
        <v>0</v>
      </c>
      <c r="AD91" s="28">
        <f t="shared" si="30"/>
        <v>0</v>
      </c>
      <c r="AE91" s="28">
        <f t="shared" si="31"/>
        <v>0</v>
      </c>
      <c r="AF91" s="28">
        <f t="shared" si="32"/>
        <v>0</v>
      </c>
      <c r="AG91" s="28">
        <f t="shared" si="33"/>
        <v>0</v>
      </c>
      <c r="AH91" s="28">
        <f t="shared" si="34"/>
        <v>0</v>
      </c>
      <c r="AI91" s="28">
        <f t="shared" si="35"/>
        <v>0</v>
      </c>
      <c r="AJ91" s="28">
        <f t="shared" si="36"/>
        <v>0</v>
      </c>
    </row>
    <row r="92" spans="6:36" s="28" customFormat="1" ht="15">
      <c r="F92" s="177"/>
      <c r="J92" s="27"/>
      <c r="N92" s="27"/>
      <c r="O92" s="27"/>
      <c r="P92" s="27"/>
      <c r="Z92" s="27"/>
      <c r="AA92" s="28">
        <f>SUM(LARGE(AB92:AJ92,{1,2,3,4,5,6}))</f>
        <v>0</v>
      </c>
      <c r="AB92" s="28">
        <f t="shared" si="28"/>
        <v>0</v>
      </c>
      <c r="AC92" s="28">
        <f t="shared" si="29"/>
        <v>0</v>
      </c>
      <c r="AD92" s="28">
        <f t="shared" si="30"/>
        <v>0</v>
      </c>
      <c r="AE92" s="28">
        <f t="shared" si="31"/>
        <v>0</v>
      </c>
      <c r="AF92" s="28">
        <f t="shared" si="32"/>
        <v>0</v>
      </c>
      <c r="AG92" s="28">
        <f t="shared" si="33"/>
        <v>0</v>
      </c>
      <c r="AH92" s="28">
        <f t="shared" si="34"/>
        <v>0</v>
      </c>
      <c r="AI92" s="28">
        <f t="shared" si="35"/>
        <v>0</v>
      </c>
      <c r="AJ92" s="28">
        <f t="shared" si="36"/>
        <v>0</v>
      </c>
    </row>
    <row r="93" spans="6:36" s="28" customFormat="1" ht="15">
      <c r="F93" s="177"/>
      <c r="J93" s="27"/>
      <c r="N93" s="27"/>
      <c r="O93" s="27"/>
      <c r="P93" s="27"/>
      <c r="Z93" s="27"/>
      <c r="AA93" s="28">
        <f>SUM(LARGE(AB93:AJ93,{1,2,3,4,5,6}))</f>
        <v>0</v>
      </c>
      <c r="AB93" s="28">
        <f t="shared" si="28"/>
        <v>0</v>
      </c>
      <c r="AC93" s="28">
        <f t="shared" si="29"/>
        <v>0</v>
      </c>
      <c r="AD93" s="28">
        <f t="shared" si="30"/>
        <v>0</v>
      </c>
      <c r="AE93" s="28">
        <f t="shared" si="31"/>
        <v>0</v>
      </c>
      <c r="AF93" s="28">
        <f t="shared" si="32"/>
        <v>0</v>
      </c>
      <c r="AG93" s="28">
        <f t="shared" si="33"/>
        <v>0</v>
      </c>
      <c r="AH93" s="28">
        <f t="shared" si="34"/>
        <v>0</v>
      </c>
      <c r="AI93" s="28">
        <f t="shared" si="35"/>
        <v>0</v>
      </c>
      <c r="AJ93" s="28">
        <f t="shared" si="36"/>
        <v>0</v>
      </c>
    </row>
    <row r="94" spans="6:36" s="28" customFormat="1" ht="15">
      <c r="F94" s="177"/>
      <c r="J94" s="27"/>
      <c r="N94" s="27"/>
      <c r="O94" s="27"/>
      <c r="P94" s="27"/>
      <c r="Z94" s="27"/>
      <c r="AA94" s="28">
        <f>SUM(LARGE(AB94:AJ94,{1,2,3,4,5,6}))</f>
        <v>0</v>
      </c>
      <c r="AB94" s="28">
        <f t="shared" si="28"/>
        <v>0</v>
      </c>
      <c r="AC94" s="28">
        <f t="shared" si="29"/>
        <v>0</v>
      </c>
      <c r="AD94" s="28">
        <f t="shared" si="30"/>
        <v>0</v>
      </c>
      <c r="AE94" s="28">
        <f t="shared" si="31"/>
        <v>0</v>
      </c>
      <c r="AF94" s="28">
        <f t="shared" si="32"/>
        <v>0</v>
      </c>
      <c r="AG94" s="28">
        <f t="shared" si="33"/>
        <v>0</v>
      </c>
      <c r="AH94" s="28">
        <f t="shared" si="34"/>
        <v>0</v>
      </c>
      <c r="AI94" s="28">
        <f t="shared" si="35"/>
        <v>0</v>
      </c>
      <c r="AJ94" s="28">
        <f t="shared" si="36"/>
        <v>0</v>
      </c>
    </row>
    <row r="95" spans="6:36" s="28" customFormat="1" ht="15">
      <c r="F95" s="177"/>
      <c r="J95" s="27"/>
      <c r="N95" s="27"/>
      <c r="O95" s="27"/>
      <c r="P95" s="27"/>
      <c r="Z95" s="27"/>
      <c r="AA95" s="28">
        <f>SUM(LARGE(AB95:AJ95,{1,2,3,4,5,6}))</f>
        <v>0</v>
      </c>
      <c r="AB95" s="28">
        <f t="shared" si="28"/>
        <v>0</v>
      </c>
      <c r="AC95" s="28">
        <f t="shared" si="29"/>
        <v>0</v>
      </c>
      <c r="AD95" s="28">
        <f t="shared" si="30"/>
        <v>0</v>
      </c>
      <c r="AE95" s="28">
        <f t="shared" si="31"/>
        <v>0</v>
      </c>
      <c r="AF95" s="28">
        <f t="shared" si="32"/>
        <v>0</v>
      </c>
      <c r="AG95" s="28">
        <f t="shared" si="33"/>
        <v>0</v>
      </c>
      <c r="AH95" s="28">
        <f t="shared" si="34"/>
        <v>0</v>
      </c>
      <c r="AI95" s="28">
        <f t="shared" si="35"/>
        <v>0</v>
      </c>
      <c r="AJ95" s="28">
        <f t="shared" si="36"/>
        <v>0</v>
      </c>
    </row>
    <row r="96" spans="6:36" s="28" customFormat="1" ht="15">
      <c r="F96" s="177"/>
      <c r="J96" s="27"/>
      <c r="N96" s="27"/>
      <c r="O96" s="27"/>
      <c r="P96" s="27"/>
      <c r="Z96" s="27"/>
      <c r="AA96" s="28">
        <f>SUM(LARGE(AB96:AJ96,{1,2,3,4,5,6}))</f>
        <v>0</v>
      </c>
      <c r="AB96" s="28">
        <f t="shared" si="28"/>
        <v>0</v>
      </c>
      <c r="AC96" s="28">
        <f t="shared" si="29"/>
        <v>0</v>
      </c>
      <c r="AD96" s="28">
        <f t="shared" si="30"/>
        <v>0</v>
      </c>
      <c r="AE96" s="28">
        <f t="shared" si="31"/>
        <v>0</v>
      </c>
      <c r="AF96" s="28">
        <f t="shared" si="32"/>
        <v>0</v>
      </c>
      <c r="AG96" s="28">
        <f t="shared" si="33"/>
        <v>0</v>
      </c>
      <c r="AH96" s="28">
        <f t="shared" si="34"/>
        <v>0</v>
      </c>
      <c r="AI96" s="28">
        <f t="shared" si="35"/>
        <v>0</v>
      </c>
      <c r="AJ96" s="28">
        <f t="shared" si="36"/>
        <v>0</v>
      </c>
    </row>
    <row r="97" spans="6:36" s="28" customFormat="1" ht="15">
      <c r="F97" s="177"/>
      <c r="J97" s="27"/>
      <c r="N97" s="27"/>
      <c r="O97" s="27"/>
      <c r="P97" s="27"/>
      <c r="Z97" s="27"/>
      <c r="AA97" s="28">
        <f>SUM(LARGE(AB97:AJ97,{1,2,3,4,5,6}))</f>
        <v>0</v>
      </c>
      <c r="AB97" s="28">
        <f t="shared" si="28"/>
        <v>0</v>
      </c>
      <c r="AC97" s="28">
        <f t="shared" si="29"/>
        <v>0</v>
      </c>
      <c r="AD97" s="28">
        <f t="shared" si="30"/>
        <v>0</v>
      </c>
      <c r="AE97" s="28">
        <f t="shared" si="31"/>
        <v>0</v>
      </c>
      <c r="AF97" s="28">
        <f t="shared" si="32"/>
        <v>0</v>
      </c>
      <c r="AG97" s="28">
        <f t="shared" si="33"/>
        <v>0</v>
      </c>
      <c r="AH97" s="28">
        <f t="shared" si="34"/>
        <v>0</v>
      </c>
      <c r="AI97" s="28">
        <f t="shared" si="35"/>
        <v>0</v>
      </c>
      <c r="AJ97" s="28">
        <f t="shared" si="36"/>
        <v>0</v>
      </c>
    </row>
    <row r="98" spans="6:36" s="28" customFormat="1" ht="15">
      <c r="F98" s="177"/>
      <c r="J98" s="27"/>
      <c r="N98" s="27"/>
      <c r="O98" s="27"/>
      <c r="P98" s="27"/>
      <c r="Z98" s="27"/>
      <c r="AA98" s="28">
        <f>SUM(LARGE(AB98:AJ98,{1,2,3,4,5,6}))</f>
        <v>0</v>
      </c>
      <c r="AB98" s="28">
        <f t="shared" si="28"/>
        <v>0</v>
      </c>
      <c r="AC98" s="28">
        <f t="shared" si="29"/>
        <v>0</v>
      </c>
      <c r="AD98" s="28">
        <f t="shared" si="30"/>
        <v>0</v>
      </c>
      <c r="AE98" s="28">
        <f t="shared" si="31"/>
        <v>0</v>
      </c>
      <c r="AF98" s="28">
        <f t="shared" si="32"/>
        <v>0</v>
      </c>
      <c r="AG98" s="28">
        <f t="shared" si="33"/>
        <v>0</v>
      </c>
      <c r="AH98" s="28">
        <f t="shared" si="34"/>
        <v>0</v>
      </c>
      <c r="AI98" s="28">
        <f t="shared" si="35"/>
        <v>0</v>
      </c>
      <c r="AJ98" s="28">
        <f t="shared" si="36"/>
        <v>0</v>
      </c>
    </row>
    <row r="99" spans="6:36" s="28" customFormat="1" ht="15">
      <c r="F99" s="177"/>
      <c r="J99" s="27"/>
      <c r="N99" s="27"/>
      <c r="O99" s="27"/>
      <c r="P99" s="27"/>
      <c r="Z99" s="27"/>
      <c r="AA99" s="28">
        <f>SUM(LARGE(AB99:AJ99,{1,2,3,4,5,6}))</f>
        <v>0</v>
      </c>
      <c r="AB99" s="28">
        <f t="shared" si="28"/>
        <v>0</v>
      </c>
      <c r="AC99" s="28">
        <f t="shared" si="29"/>
        <v>0</v>
      </c>
      <c r="AD99" s="28">
        <f t="shared" si="30"/>
        <v>0</v>
      </c>
      <c r="AE99" s="28">
        <f t="shared" si="31"/>
        <v>0</v>
      </c>
      <c r="AF99" s="28">
        <f t="shared" si="32"/>
        <v>0</v>
      </c>
      <c r="AG99" s="28">
        <f t="shared" si="33"/>
        <v>0</v>
      </c>
      <c r="AH99" s="28">
        <f t="shared" si="34"/>
        <v>0</v>
      </c>
      <c r="AI99" s="28">
        <f t="shared" si="35"/>
        <v>0</v>
      </c>
      <c r="AJ99" s="28">
        <f t="shared" si="36"/>
        <v>0</v>
      </c>
    </row>
    <row r="100" spans="6:36" s="28" customFormat="1" ht="15">
      <c r="F100" s="177"/>
      <c r="J100" s="27"/>
      <c r="N100" s="27"/>
      <c r="O100" s="27"/>
      <c r="P100" s="27"/>
      <c r="Z100" s="27"/>
      <c r="AA100" s="28">
        <f>SUM(LARGE(AB100:AJ100,{1,2,3,4,5,6}))</f>
        <v>0</v>
      </c>
      <c r="AB100" s="28">
        <f t="shared" si="28"/>
        <v>0</v>
      </c>
      <c r="AC100" s="28">
        <f t="shared" si="29"/>
        <v>0</v>
      </c>
      <c r="AD100" s="28">
        <f t="shared" si="30"/>
        <v>0</v>
      </c>
      <c r="AE100" s="28">
        <f t="shared" si="31"/>
        <v>0</v>
      </c>
      <c r="AF100" s="28">
        <f t="shared" si="32"/>
        <v>0</v>
      </c>
      <c r="AG100" s="28">
        <f t="shared" si="33"/>
        <v>0</v>
      </c>
      <c r="AH100" s="28">
        <f t="shared" si="34"/>
        <v>0</v>
      </c>
      <c r="AI100" s="28">
        <f t="shared" si="35"/>
        <v>0</v>
      </c>
      <c r="AJ100" s="28">
        <f t="shared" si="36"/>
        <v>0</v>
      </c>
    </row>
    <row r="101" spans="6:36" s="28" customFormat="1" ht="15">
      <c r="F101" s="177"/>
      <c r="J101" s="27"/>
      <c r="N101" s="27"/>
      <c r="O101" s="27"/>
      <c r="P101" s="27"/>
      <c r="Z101" s="27"/>
      <c r="AA101" s="28">
        <f>SUM(LARGE(AB101:AJ101,{1,2,3,4,5,6}))</f>
        <v>0</v>
      </c>
      <c r="AB101" s="28">
        <f t="shared" si="28"/>
        <v>0</v>
      </c>
      <c r="AC101" s="28">
        <f t="shared" si="29"/>
        <v>0</v>
      </c>
      <c r="AD101" s="28">
        <f t="shared" si="30"/>
        <v>0</v>
      </c>
      <c r="AE101" s="28">
        <f t="shared" si="31"/>
        <v>0</v>
      </c>
      <c r="AF101" s="28">
        <f t="shared" si="32"/>
        <v>0</v>
      </c>
      <c r="AG101" s="28">
        <f t="shared" si="33"/>
        <v>0</v>
      </c>
      <c r="AH101" s="28">
        <f t="shared" si="34"/>
        <v>0</v>
      </c>
      <c r="AI101" s="28">
        <f t="shared" si="35"/>
        <v>0</v>
      </c>
      <c r="AJ101" s="28">
        <f t="shared" si="36"/>
        <v>0</v>
      </c>
    </row>
    <row r="102" spans="6:36" s="28" customFormat="1" ht="15">
      <c r="F102" s="177"/>
      <c r="J102" s="27"/>
      <c r="N102" s="27"/>
      <c r="O102" s="27"/>
      <c r="P102" s="27"/>
      <c r="Z102" s="27"/>
      <c r="AA102" s="28">
        <f>SUM(LARGE(AB102:AJ102,{1,2,3,4,5,6}))</f>
        <v>0</v>
      </c>
      <c r="AB102" s="28">
        <f t="shared" si="28"/>
        <v>0</v>
      </c>
      <c r="AC102" s="28">
        <f t="shared" si="29"/>
        <v>0</v>
      </c>
      <c r="AD102" s="28">
        <f t="shared" si="30"/>
        <v>0</v>
      </c>
      <c r="AE102" s="28">
        <f t="shared" si="31"/>
        <v>0</v>
      </c>
      <c r="AF102" s="28">
        <f t="shared" si="32"/>
        <v>0</v>
      </c>
      <c r="AG102" s="28">
        <f t="shared" si="33"/>
        <v>0</v>
      </c>
      <c r="AH102" s="28">
        <f t="shared" si="34"/>
        <v>0</v>
      </c>
      <c r="AI102" s="28">
        <f t="shared" si="35"/>
        <v>0</v>
      </c>
      <c r="AJ102" s="28">
        <f t="shared" si="36"/>
        <v>0</v>
      </c>
    </row>
    <row r="103" spans="6:36" s="28" customFormat="1" ht="15">
      <c r="F103" s="177"/>
      <c r="J103" s="27"/>
      <c r="N103" s="27"/>
      <c r="O103" s="27"/>
      <c r="P103" s="27"/>
      <c r="Z103" s="27"/>
      <c r="AA103" s="28">
        <f>SUM(LARGE(AB103:AJ103,{1,2,3,4,5,6}))</f>
        <v>0</v>
      </c>
      <c r="AB103" s="28">
        <f t="shared" si="28"/>
        <v>0</v>
      </c>
      <c r="AC103" s="28">
        <f t="shared" si="29"/>
        <v>0</v>
      </c>
      <c r="AD103" s="28">
        <f t="shared" si="30"/>
        <v>0</v>
      </c>
      <c r="AE103" s="28">
        <f t="shared" si="31"/>
        <v>0</v>
      </c>
      <c r="AF103" s="28">
        <f t="shared" si="32"/>
        <v>0</v>
      </c>
      <c r="AG103" s="28">
        <f t="shared" si="33"/>
        <v>0</v>
      </c>
      <c r="AH103" s="28">
        <f t="shared" si="34"/>
        <v>0</v>
      </c>
      <c r="AI103" s="28">
        <f t="shared" si="35"/>
        <v>0</v>
      </c>
      <c r="AJ103" s="28">
        <f t="shared" si="36"/>
        <v>0</v>
      </c>
    </row>
    <row r="104" spans="6:26" s="28" customFormat="1" ht="15">
      <c r="F104" s="177"/>
      <c r="J104" s="27"/>
      <c r="N104" s="27"/>
      <c r="O104" s="27"/>
      <c r="P104" s="27"/>
      <c r="Z104" s="27"/>
    </row>
    <row r="105" spans="6:26" s="28" customFormat="1" ht="15">
      <c r="F105" s="177"/>
      <c r="J105" s="27"/>
      <c r="N105" s="27"/>
      <c r="O105" s="27"/>
      <c r="P105" s="27"/>
      <c r="Z105" s="27"/>
    </row>
    <row r="106" spans="6:26" s="28" customFormat="1" ht="15">
      <c r="F106" s="177"/>
      <c r="J106" s="27"/>
      <c r="N106" s="27"/>
      <c r="O106" s="27"/>
      <c r="P106" s="27"/>
      <c r="Z106" s="27"/>
    </row>
    <row r="107" spans="6:26" s="28" customFormat="1" ht="15">
      <c r="F107" s="177"/>
      <c r="J107" s="27"/>
      <c r="N107" s="27"/>
      <c r="O107" s="27"/>
      <c r="P107" s="27"/>
      <c r="Z107" s="27"/>
    </row>
    <row r="108" spans="6:26" s="28" customFormat="1" ht="15">
      <c r="F108" s="177"/>
      <c r="J108" s="27"/>
      <c r="N108" s="27"/>
      <c r="O108" s="27"/>
      <c r="P108" s="27"/>
      <c r="Z108" s="27"/>
    </row>
    <row r="109" spans="6:26" s="28" customFormat="1" ht="15">
      <c r="F109" s="177"/>
      <c r="J109" s="27"/>
      <c r="N109" s="27"/>
      <c r="O109" s="27"/>
      <c r="P109" s="27"/>
      <c r="Z109" s="27"/>
    </row>
    <row r="110" spans="6:26" s="28" customFormat="1" ht="15">
      <c r="F110" s="177"/>
      <c r="J110" s="27"/>
      <c r="N110" s="27"/>
      <c r="O110" s="27"/>
      <c r="P110" s="27"/>
      <c r="Z110" s="27"/>
    </row>
    <row r="111" spans="6:26" s="28" customFormat="1" ht="15">
      <c r="F111" s="177"/>
      <c r="J111" s="27"/>
      <c r="N111" s="27"/>
      <c r="O111" s="27"/>
      <c r="P111" s="27"/>
      <c r="Z111" s="27"/>
    </row>
    <row r="112" spans="6:26" s="28" customFormat="1" ht="15">
      <c r="F112" s="177"/>
      <c r="J112" s="27"/>
      <c r="N112" s="27"/>
      <c r="O112" s="27"/>
      <c r="P112" s="27"/>
      <c r="Z112" s="27"/>
    </row>
    <row r="113" spans="6:26" s="28" customFormat="1" ht="15">
      <c r="F113" s="177"/>
      <c r="J113" s="27"/>
      <c r="N113" s="27"/>
      <c r="O113" s="27"/>
      <c r="P113" s="27"/>
      <c r="Z113" s="27"/>
    </row>
    <row r="114" spans="6:26" s="28" customFormat="1" ht="15">
      <c r="F114" s="177"/>
      <c r="J114" s="27"/>
      <c r="M114" s="27"/>
      <c r="N114" s="27"/>
      <c r="O114" s="27"/>
      <c r="P114" s="27"/>
      <c r="Z114" s="27"/>
    </row>
    <row r="115" spans="6:26" s="28" customFormat="1" ht="15">
      <c r="F115" s="177"/>
      <c r="J115" s="27"/>
      <c r="N115" s="27"/>
      <c r="O115" s="27"/>
      <c r="P115" s="27"/>
      <c r="Z115" s="27"/>
    </row>
    <row r="116" spans="6:26" s="28" customFormat="1" ht="15">
      <c r="F116" s="177"/>
      <c r="J116" s="27"/>
      <c r="N116" s="27"/>
      <c r="O116" s="27"/>
      <c r="P116" s="27"/>
      <c r="Z116" s="27"/>
    </row>
    <row r="117" spans="6:26" s="28" customFormat="1" ht="15">
      <c r="F117" s="177"/>
      <c r="J117" s="27"/>
      <c r="N117" s="27"/>
      <c r="O117" s="27"/>
      <c r="P117" s="27"/>
      <c r="Z117" s="27"/>
    </row>
    <row r="118" spans="6:26" s="28" customFormat="1" ht="15">
      <c r="F118" s="177"/>
      <c r="J118" s="27"/>
      <c r="N118" s="27"/>
      <c r="O118" s="27"/>
      <c r="P118" s="27"/>
      <c r="Z118" s="27"/>
    </row>
    <row r="119" spans="6:26" s="28" customFormat="1" ht="15">
      <c r="F119" s="177"/>
      <c r="J119" s="27"/>
      <c r="N119" s="27"/>
      <c r="O119" s="27"/>
      <c r="P119" s="27"/>
      <c r="Z119" s="27"/>
    </row>
    <row r="120" spans="6:26" s="28" customFormat="1" ht="15">
      <c r="F120" s="177"/>
      <c r="J120" s="27"/>
      <c r="N120" s="27"/>
      <c r="O120" s="27"/>
      <c r="P120" s="27"/>
      <c r="Z120" s="27"/>
    </row>
    <row r="121" spans="6:26" s="28" customFormat="1" ht="15">
      <c r="F121" s="177"/>
      <c r="J121" s="27"/>
      <c r="N121" s="27"/>
      <c r="O121" s="27"/>
      <c r="P121" s="27"/>
      <c r="Z121" s="27"/>
    </row>
    <row r="122" spans="6:26" s="28" customFormat="1" ht="15">
      <c r="F122" s="177"/>
      <c r="J122" s="27"/>
      <c r="N122" s="27"/>
      <c r="O122" s="27"/>
      <c r="P122" s="27"/>
      <c r="Z122" s="27"/>
    </row>
    <row r="123" spans="6:26" s="28" customFormat="1" ht="15">
      <c r="F123" s="177"/>
      <c r="J123" s="27"/>
      <c r="N123" s="27"/>
      <c r="O123" s="27"/>
      <c r="P123" s="27"/>
      <c r="Z123" s="27"/>
    </row>
    <row r="124" spans="6:26" s="28" customFormat="1" ht="15">
      <c r="F124" s="177"/>
      <c r="J124" s="27"/>
      <c r="N124" s="27"/>
      <c r="O124" s="27"/>
      <c r="P124" s="27"/>
      <c r="Z124" s="27"/>
    </row>
    <row r="125" spans="6:26" s="28" customFormat="1" ht="15">
      <c r="F125" s="177"/>
      <c r="J125" s="27"/>
      <c r="N125" s="27"/>
      <c r="O125" s="27"/>
      <c r="P125" s="27"/>
      <c r="Z125" s="27"/>
    </row>
    <row r="126" spans="6:26" s="28" customFormat="1" ht="15">
      <c r="F126" s="177"/>
      <c r="J126" s="27"/>
      <c r="N126" s="27"/>
      <c r="O126" s="27"/>
      <c r="P126" s="27"/>
      <c r="Z126" s="27"/>
    </row>
    <row r="127" spans="6:26" s="28" customFormat="1" ht="15">
      <c r="F127" s="177"/>
      <c r="J127" s="27"/>
      <c r="N127" s="27"/>
      <c r="O127" s="27"/>
      <c r="P127" s="27"/>
      <c r="Z127" s="27"/>
    </row>
    <row r="128" spans="6:26" s="28" customFormat="1" ht="15">
      <c r="F128" s="177"/>
      <c r="J128" s="27"/>
      <c r="N128" s="27"/>
      <c r="O128" s="27"/>
      <c r="P128" s="27"/>
      <c r="Z128" s="27"/>
    </row>
    <row r="129" spans="6:26" s="28" customFormat="1" ht="15">
      <c r="F129" s="177"/>
      <c r="J129" s="27"/>
      <c r="N129" s="27"/>
      <c r="O129" s="27"/>
      <c r="P129" s="27"/>
      <c r="Z129" s="27"/>
    </row>
    <row r="130" spans="6:26" s="28" customFormat="1" ht="15">
      <c r="F130" s="177"/>
      <c r="J130" s="27"/>
      <c r="N130" s="27"/>
      <c r="O130" s="27"/>
      <c r="P130" s="27"/>
      <c r="Z130" s="27"/>
    </row>
    <row r="131" spans="6:26" s="28" customFormat="1" ht="15">
      <c r="F131" s="177"/>
      <c r="J131" s="27"/>
      <c r="N131" s="27"/>
      <c r="O131" s="27"/>
      <c r="P131" s="27"/>
      <c r="Z131" s="27"/>
    </row>
    <row r="132" spans="6:26" s="28" customFormat="1" ht="15">
      <c r="F132" s="177"/>
      <c r="J132" s="27"/>
      <c r="N132" s="27"/>
      <c r="O132" s="27"/>
      <c r="P132" s="27"/>
      <c r="Z132" s="27"/>
    </row>
    <row r="133" spans="6:26" s="28" customFormat="1" ht="15">
      <c r="F133" s="177"/>
      <c r="J133" s="27"/>
      <c r="N133" s="27"/>
      <c r="O133" s="27"/>
      <c r="P133" s="27"/>
      <c r="Z133" s="27"/>
    </row>
    <row r="134" spans="6:26" s="28" customFormat="1" ht="15">
      <c r="F134" s="177"/>
      <c r="J134" s="27"/>
      <c r="N134" s="27"/>
      <c r="O134" s="27"/>
      <c r="P134" s="27"/>
      <c r="Z134" s="27"/>
    </row>
    <row r="135" spans="6:26" s="28" customFormat="1" ht="15">
      <c r="F135" s="177"/>
      <c r="J135" s="27"/>
      <c r="N135" s="27"/>
      <c r="O135" s="27"/>
      <c r="P135" s="27"/>
      <c r="Z135" s="27"/>
    </row>
    <row r="136" spans="6:26" s="28" customFormat="1" ht="15">
      <c r="F136" s="177"/>
      <c r="J136" s="27"/>
      <c r="N136" s="27"/>
      <c r="O136" s="27"/>
      <c r="P136" s="27"/>
      <c r="Z136" s="27"/>
    </row>
    <row r="137" spans="6:26" s="28" customFormat="1" ht="15">
      <c r="F137" s="177"/>
      <c r="J137" s="27"/>
      <c r="N137" s="27"/>
      <c r="O137" s="27"/>
      <c r="P137" s="27"/>
      <c r="Z137" s="27"/>
    </row>
    <row r="138" spans="6:26" s="28" customFormat="1" ht="15">
      <c r="F138" s="177"/>
      <c r="J138" s="27"/>
      <c r="N138" s="27"/>
      <c r="O138" s="27"/>
      <c r="P138" s="27"/>
      <c r="Z138" s="27"/>
    </row>
    <row r="139" spans="6:26" s="28" customFormat="1" ht="15">
      <c r="F139" s="177"/>
      <c r="J139" s="27"/>
      <c r="N139" s="27"/>
      <c r="O139" s="27"/>
      <c r="P139" s="27"/>
      <c r="Z139" s="27"/>
    </row>
    <row r="140" spans="6:26" s="28" customFormat="1" ht="15">
      <c r="F140" s="177"/>
      <c r="J140" s="27"/>
      <c r="N140" s="27"/>
      <c r="O140" s="27"/>
      <c r="P140" s="27"/>
      <c r="Z140" s="27"/>
    </row>
    <row r="141" spans="6:26" s="28" customFormat="1" ht="15">
      <c r="F141" s="177"/>
      <c r="J141" s="27"/>
      <c r="N141" s="27"/>
      <c r="O141" s="27"/>
      <c r="P141" s="27"/>
      <c r="Z141" s="27"/>
    </row>
    <row r="142" spans="6:26" s="28" customFormat="1" ht="15">
      <c r="F142" s="177"/>
      <c r="J142" s="27"/>
      <c r="N142" s="27"/>
      <c r="O142" s="27"/>
      <c r="P142" s="27"/>
      <c r="Z142" s="27"/>
    </row>
    <row r="143" spans="6:26" s="28" customFormat="1" ht="15">
      <c r="F143" s="177"/>
      <c r="J143" s="27"/>
      <c r="N143" s="27"/>
      <c r="O143" s="27"/>
      <c r="P143" s="27"/>
      <c r="Z143" s="27"/>
    </row>
    <row r="144" spans="6:26" s="28" customFormat="1" ht="15">
      <c r="F144" s="177"/>
      <c r="J144" s="27"/>
      <c r="N144" s="27"/>
      <c r="O144" s="27"/>
      <c r="P144" s="27"/>
      <c r="Z144" s="27"/>
    </row>
    <row r="145" spans="6:26" s="28" customFormat="1" ht="15">
      <c r="F145" s="177"/>
      <c r="J145" s="27"/>
      <c r="N145" s="27"/>
      <c r="O145" s="27"/>
      <c r="P145" s="27"/>
      <c r="Z145" s="27"/>
    </row>
    <row r="146" spans="6:26" s="28" customFormat="1" ht="15">
      <c r="F146" s="177"/>
      <c r="J146" s="27"/>
      <c r="N146" s="27"/>
      <c r="O146" s="27"/>
      <c r="P146" s="27"/>
      <c r="Z146" s="27"/>
    </row>
    <row r="147" spans="6:26" s="28" customFormat="1" ht="15">
      <c r="F147" s="177"/>
      <c r="J147" s="27"/>
      <c r="N147" s="27"/>
      <c r="O147" s="27"/>
      <c r="P147" s="27"/>
      <c r="Z147" s="27"/>
    </row>
    <row r="148" spans="6:26" s="28" customFormat="1" ht="15">
      <c r="F148" s="177"/>
      <c r="J148" s="27"/>
      <c r="N148" s="27"/>
      <c r="O148" s="27"/>
      <c r="P148" s="27"/>
      <c r="Z148" s="27"/>
    </row>
    <row r="149" spans="6:26" s="28" customFormat="1" ht="15">
      <c r="F149" s="177"/>
      <c r="J149" s="27"/>
      <c r="N149" s="27"/>
      <c r="O149" s="27"/>
      <c r="P149" s="27"/>
      <c r="Z149" s="27"/>
    </row>
    <row r="150" spans="6:26" s="28" customFormat="1" ht="15">
      <c r="F150" s="177"/>
      <c r="J150" s="27"/>
      <c r="N150" s="27"/>
      <c r="O150" s="27"/>
      <c r="P150" s="27"/>
      <c r="Z150" s="27"/>
    </row>
    <row r="151" spans="6:26" s="28" customFormat="1" ht="15">
      <c r="F151" s="177"/>
      <c r="J151" s="27"/>
      <c r="N151" s="27"/>
      <c r="O151" s="27"/>
      <c r="P151" s="27"/>
      <c r="Z151" s="27"/>
    </row>
    <row r="152" spans="6:26" s="28" customFormat="1" ht="15">
      <c r="F152" s="177"/>
      <c r="J152" s="27"/>
      <c r="N152" s="27"/>
      <c r="O152" s="27"/>
      <c r="P152" s="27"/>
      <c r="Z152" s="27"/>
    </row>
    <row r="153" spans="6:26" s="28" customFormat="1" ht="15">
      <c r="F153" s="177"/>
      <c r="J153" s="27"/>
      <c r="N153" s="27"/>
      <c r="O153" s="27"/>
      <c r="P153" s="27"/>
      <c r="Z153" s="27"/>
    </row>
    <row r="154" spans="6:26" s="28" customFormat="1" ht="15">
      <c r="F154" s="177"/>
      <c r="J154" s="27"/>
      <c r="N154" s="27"/>
      <c r="O154" s="27"/>
      <c r="P154" s="27"/>
      <c r="Z154" s="27"/>
    </row>
    <row r="155" spans="6:26" s="28" customFormat="1" ht="15">
      <c r="F155" s="177"/>
      <c r="J155" s="27"/>
      <c r="N155" s="27"/>
      <c r="O155" s="27"/>
      <c r="P155" s="27"/>
      <c r="Z155" s="27"/>
    </row>
    <row r="156" spans="6:26" s="28" customFormat="1" ht="15">
      <c r="F156" s="177"/>
      <c r="J156" s="27"/>
      <c r="N156" s="27"/>
      <c r="O156" s="27"/>
      <c r="P156" s="27"/>
      <c r="Z156" s="27"/>
    </row>
    <row r="157" spans="6:26" s="28" customFormat="1" ht="15">
      <c r="F157" s="177"/>
      <c r="J157" s="27"/>
      <c r="N157" s="27"/>
      <c r="O157" s="27"/>
      <c r="P157" s="27"/>
      <c r="Z157" s="27"/>
    </row>
    <row r="158" spans="6:26" s="28" customFormat="1" ht="15">
      <c r="F158" s="177"/>
      <c r="J158" s="27"/>
      <c r="N158" s="27"/>
      <c r="O158" s="27"/>
      <c r="P158" s="27"/>
      <c r="Z158" s="27"/>
    </row>
    <row r="159" spans="6:26" s="28" customFormat="1" ht="15">
      <c r="F159" s="177"/>
      <c r="J159" s="27"/>
      <c r="N159" s="27"/>
      <c r="O159" s="27"/>
      <c r="P159" s="27"/>
      <c r="Z159" s="27"/>
    </row>
    <row r="160" spans="6:26" s="28" customFormat="1" ht="15">
      <c r="F160" s="177"/>
      <c r="J160" s="27"/>
      <c r="N160" s="27"/>
      <c r="O160" s="27"/>
      <c r="P160" s="27"/>
      <c r="Z160" s="27"/>
    </row>
    <row r="161" spans="6:26" s="28" customFormat="1" ht="15">
      <c r="F161" s="177"/>
      <c r="J161" s="27"/>
      <c r="N161" s="27"/>
      <c r="O161" s="27"/>
      <c r="P161" s="27"/>
      <c r="Z161" s="27"/>
    </row>
    <row r="162" spans="6:26" s="28" customFormat="1" ht="15">
      <c r="F162" s="177"/>
      <c r="J162" s="27"/>
      <c r="N162" s="27"/>
      <c r="O162" s="27"/>
      <c r="P162" s="27"/>
      <c r="Z162" s="27"/>
    </row>
    <row r="163" spans="6:26" s="28" customFormat="1" ht="15">
      <c r="F163" s="177"/>
      <c r="J163" s="27"/>
      <c r="N163" s="27"/>
      <c r="O163" s="27"/>
      <c r="P163" s="27"/>
      <c r="Z163" s="27"/>
    </row>
    <row r="164" spans="6:26" s="28" customFormat="1" ht="15">
      <c r="F164" s="177"/>
      <c r="J164" s="27"/>
      <c r="N164" s="27"/>
      <c r="O164" s="27"/>
      <c r="P164" s="27"/>
      <c r="Z164" s="27"/>
    </row>
    <row r="165" spans="6:26" s="28" customFormat="1" ht="15">
      <c r="F165" s="177"/>
      <c r="J165" s="27"/>
      <c r="N165" s="27"/>
      <c r="O165" s="27"/>
      <c r="P165" s="27"/>
      <c r="Z165" s="27"/>
    </row>
    <row r="166" spans="27:36" ht="15"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</row>
    <row r="167" spans="27:36" ht="15"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</row>
    <row r="168" spans="27:36" ht="15"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</row>
    <row r="169" spans="27:36" ht="15"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</row>
    <row r="170" spans="27:36" ht="15"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</row>
    <row r="171" spans="27:36" ht="15"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</row>
    <row r="172" spans="27:36" ht="15"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</row>
    <row r="173" spans="27:36" ht="15"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</row>
    <row r="174" spans="27:36" ht="15"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</row>
    <row r="175" spans="27:36" ht="15"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</row>
    <row r="176" spans="27:36" ht="15"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</row>
    <row r="177" spans="27:36" ht="15"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</row>
    <row r="178" spans="27:36" ht="15"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</row>
    <row r="179" spans="27:36" ht="15"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</row>
    <row r="180" spans="27:36" ht="15"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</row>
    <row r="181" spans="27:36" ht="15"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</row>
    <row r="182" spans="27:36" ht="15"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</row>
    <row r="183" spans="27:36" ht="15"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</row>
    <row r="184" spans="27:36" ht="15"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</row>
    <row r="185" spans="27:36" ht="15"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</row>
    <row r="186" spans="27:36" ht="15"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</row>
    <row r="187" spans="27:36" ht="15"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</row>
    <row r="188" spans="27:36" ht="15"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</row>
    <row r="189" spans="27:36" ht="15"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</row>
    <row r="190" spans="27:36" ht="15"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</row>
    <row r="191" spans="27:36" ht="15"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</row>
    <row r="192" spans="27:36" ht="15"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</row>
    <row r="193" spans="27:36" ht="15"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</row>
    <row r="194" spans="27:36" ht="15"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t4......Lozzy</dc:creator>
  <cp:keywords/>
  <dc:description/>
  <cp:lastModifiedBy>User</cp:lastModifiedBy>
  <cp:lastPrinted>2016-06-11T17:02:06Z</cp:lastPrinted>
  <dcterms:created xsi:type="dcterms:W3CDTF">2012-03-20T12:31:12Z</dcterms:created>
  <dcterms:modified xsi:type="dcterms:W3CDTF">2019-07-04T11:47:11Z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