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Sheet1!$A$4:$AH$42</definedName>
  </definedNames>
  <calcPr calcId="145621"/>
</workbook>
</file>

<file path=xl/calcChain.xml><?xml version="1.0" encoding="utf-8"?>
<calcChain xmlns="http://schemas.openxmlformats.org/spreadsheetml/2006/main">
  <c r="AA32" i="1" l="1"/>
  <c r="AA31" i="1"/>
  <c r="AA29" i="1"/>
  <c r="AA12" i="1"/>
  <c r="AA10" i="1"/>
  <c r="AA11" i="1"/>
  <c r="Y38" i="1" l="1"/>
  <c r="Y34" i="1"/>
  <c r="Y33" i="1"/>
  <c r="Y29" i="1"/>
  <c r="Y13" i="1"/>
  <c r="W41" i="1" l="1"/>
  <c r="AE41" i="1" s="1"/>
  <c r="W37" i="1"/>
  <c r="AF37" i="1" s="1"/>
  <c r="W35" i="1"/>
  <c r="W34" i="1"/>
  <c r="W33" i="1"/>
  <c r="W32" i="1"/>
  <c r="W31" i="1"/>
  <c r="W29" i="1"/>
  <c r="AG19" i="1"/>
  <c r="AF19" i="1"/>
  <c r="AE19" i="1"/>
  <c r="AG17" i="1"/>
  <c r="AF17" i="1"/>
  <c r="AE17" i="1"/>
  <c r="AF16" i="1"/>
  <c r="AE16" i="1"/>
  <c r="W16" i="1"/>
  <c r="AG16" i="1" s="1"/>
  <c r="W13" i="1"/>
  <c r="W14" i="1"/>
  <c r="AG14" i="1" s="1"/>
  <c r="W12" i="1"/>
  <c r="W11" i="1"/>
  <c r="W10" i="1"/>
  <c r="AG10" i="1" s="1"/>
  <c r="W9" i="1"/>
  <c r="AG25" i="1"/>
  <c r="AG9" i="1"/>
  <c r="U35" i="1"/>
  <c r="AF35" i="1" s="1"/>
  <c r="U34" i="1"/>
  <c r="U32" i="1"/>
  <c r="U29" i="1"/>
  <c r="U31" i="1"/>
  <c r="U30" i="1"/>
  <c r="U10" i="1"/>
  <c r="U11" i="1"/>
  <c r="S34" i="1"/>
  <c r="S38" i="1"/>
  <c r="AE38" i="1" s="1"/>
  <c r="S32" i="1"/>
  <c r="S35" i="1"/>
  <c r="S39" i="1"/>
  <c r="AE39" i="1" s="1"/>
  <c r="S33" i="1"/>
  <c r="S31" i="1"/>
  <c r="S30" i="1"/>
  <c r="S23" i="1"/>
  <c r="AF23" i="1" s="1"/>
  <c r="S22" i="1"/>
  <c r="AF22" i="1" s="1"/>
  <c r="S21" i="1"/>
  <c r="AE21" i="1" s="1"/>
  <c r="AH21" i="1" s="1"/>
  <c r="C21" i="1" s="1"/>
  <c r="S13" i="1"/>
  <c r="S15" i="1"/>
  <c r="AF15" i="1" s="1"/>
  <c r="S11" i="1"/>
  <c r="S12" i="1"/>
  <c r="S9" i="1"/>
  <c r="AE9" i="1" s="1"/>
  <c r="Q34" i="1"/>
  <c r="Q42" i="1"/>
  <c r="AF42" i="1" s="1"/>
  <c r="Q32" i="1"/>
  <c r="Q33" i="1"/>
  <c r="Q29" i="1"/>
  <c r="AE29" i="1" s="1"/>
  <c r="Q13" i="1"/>
  <c r="Q14" i="1"/>
  <c r="AF14" i="1" s="1"/>
  <c r="Q12" i="1"/>
  <c r="Q10" i="1"/>
  <c r="O36" i="1"/>
  <c r="AG36" i="1" s="1"/>
  <c r="I30" i="1"/>
  <c r="M29" i="1"/>
  <c r="M30" i="1"/>
  <c r="AG30" i="1" s="1"/>
  <c r="AG40" i="1"/>
  <c r="AF40" i="1"/>
  <c r="AE40" i="1"/>
  <c r="AF25" i="1"/>
  <c r="AE25" i="1"/>
  <c r="AD25" i="1"/>
  <c r="K24" i="1"/>
  <c r="AD24" i="1" s="1"/>
  <c r="AH24" i="1" s="1"/>
  <c r="C24" i="1" s="1"/>
  <c r="K20" i="1"/>
  <c r="AD20" i="1" s="1"/>
  <c r="K14" i="1"/>
  <c r="AD14" i="1" s="1"/>
  <c r="K15" i="1"/>
  <c r="AD15" i="1" s="1"/>
  <c r="K18" i="1"/>
  <c r="AD18" i="1" s="1"/>
  <c r="K12" i="1"/>
  <c r="AD12" i="1" s="1"/>
  <c r="K9" i="1"/>
  <c r="C44" i="1"/>
  <c r="K35" i="1"/>
  <c r="AD35" i="1" s="1"/>
  <c r="K33" i="1"/>
  <c r="K39" i="1"/>
  <c r="AD39" i="1" s="1"/>
  <c r="K37" i="1"/>
  <c r="K29" i="1"/>
  <c r="K40" i="1"/>
  <c r="AD40" i="1" s="1"/>
  <c r="K31" i="1"/>
  <c r="K30" i="1"/>
  <c r="I29" i="1"/>
  <c r="G16" i="1"/>
  <c r="AD16" i="1" s="1"/>
  <c r="G19" i="1"/>
  <c r="AD19" i="1" s="1"/>
  <c r="G11" i="1"/>
  <c r="G10" i="1"/>
  <c r="G9" i="1"/>
  <c r="E30" i="1"/>
  <c r="G37" i="1"/>
  <c r="AD37" i="1" s="1"/>
  <c r="G33" i="1"/>
  <c r="G36" i="1"/>
  <c r="AD36" i="1" s="1"/>
  <c r="E11" i="1"/>
  <c r="E17" i="1"/>
  <c r="AD17" i="1" s="1"/>
  <c r="E10" i="1"/>
  <c r="AD10" i="1" s="1"/>
  <c r="E9" i="1"/>
  <c r="AD9" i="1" s="1"/>
  <c r="AF28" i="1"/>
  <c r="AD28" i="1"/>
  <c r="AF26" i="1"/>
  <c r="AD26" i="1"/>
  <c r="AH25" i="1"/>
  <c r="AH26" i="1"/>
  <c r="AH28" i="1"/>
  <c r="AD29" i="1" l="1"/>
  <c r="AE31" i="1"/>
  <c r="AH31" i="1" s="1"/>
  <c r="C31" i="1" s="1"/>
  <c r="AG31" i="1"/>
  <c r="AF31" i="1"/>
  <c r="AD31" i="1"/>
  <c r="AG12" i="1"/>
  <c r="AH12" i="1" s="1"/>
  <c r="C12" i="1" s="1"/>
  <c r="AF12" i="1"/>
  <c r="AE12" i="1"/>
  <c r="AF10" i="1"/>
  <c r="AH17" i="1"/>
  <c r="C17" i="1" s="1"/>
  <c r="AH19" i="1"/>
  <c r="C19" i="1" s="1"/>
  <c r="AG11" i="1"/>
  <c r="AE11" i="1"/>
  <c r="AF11" i="1"/>
  <c r="AD11" i="1"/>
  <c r="AG13" i="1"/>
  <c r="AF13" i="1"/>
  <c r="AE13" i="1"/>
  <c r="AH13" i="1" s="1"/>
  <c r="C13" i="1" s="1"/>
  <c r="AD13" i="1"/>
  <c r="AE14" i="1"/>
  <c r="AH14" i="1" s="1"/>
  <c r="C14" i="1" s="1"/>
  <c r="AE15" i="1"/>
  <c r="AH15" i="1" s="1"/>
  <c r="C15" i="1" s="1"/>
  <c r="AF9" i="1"/>
  <c r="AH9" i="1" s="1"/>
  <c r="C9" i="1" s="1"/>
  <c r="AG33" i="1"/>
  <c r="AD33" i="1"/>
  <c r="AF33" i="1"/>
  <c r="AE33" i="1"/>
  <c r="AG39" i="1"/>
  <c r="AG29" i="1"/>
  <c r="AG34" i="1"/>
  <c r="AE32" i="1"/>
  <c r="AF39" i="1"/>
  <c r="AH39" i="1" s="1"/>
  <c r="C39" i="1" s="1"/>
  <c r="AG35" i="1"/>
  <c r="AF30" i="1"/>
  <c r="AE34" i="1"/>
  <c r="AF41" i="1"/>
  <c r="AH41" i="1" s="1"/>
  <c r="C41" i="1" s="1"/>
  <c r="AH40" i="1"/>
  <c r="C40" i="1" s="1"/>
  <c r="AE35" i="1"/>
  <c r="AF29" i="1"/>
  <c r="AG32" i="1"/>
  <c r="AE30" i="1"/>
  <c r="AD30" i="1"/>
  <c r="AD34" i="1"/>
  <c r="AD32" i="1"/>
  <c r="AE36" i="1"/>
  <c r="AF34" i="1"/>
  <c r="AF32" i="1"/>
  <c r="AF36" i="1"/>
  <c r="AG37" i="1"/>
  <c r="AF38" i="1"/>
  <c r="AH38" i="1" s="1"/>
  <c r="C38" i="1" s="1"/>
  <c r="AE37" i="1"/>
  <c r="AE42" i="1"/>
  <c r="AH42" i="1" s="1"/>
  <c r="C42" i="1" s="1"/>
  <c r="AE23" i="1"/>
  <c r="AH23" i="1" s="1"/>
  <c r="C23" i="1" s="1"/>
  <c r="AE22" i="1"/>
  <c r="AE10" i="1"/>
  <c r="AH18" i="1"/>
  <c r="C18" i="1" s="1"/>
  <c r="AH20" i="1"/>
  <c r="C20" i="1" s="1"/>
  <c r="AH22" i="1"/>
  <c r="C22" i="1" s="1"/>
  <c r="AH10" i="1"/>
  <c r="C10" i="1" s="1"/>
  <c r="AH16" i="1"/>
  <c r="C16" i="1" s="1"/>
  <c r="AH33" i="1" l="1"/>
  <c r="C33" i="1" s="1"/>
  <c r="AH34" i="1"/>
  <c r="C34" i="1" s="1"/>
  <c r="AH32" i="1"/>
  <c r="C32" i="1" s="1"/>
  <c r="AH35" i="1"/>
  <c r="C35" i="1" s="1"/>
  <c r="AH37" i="1"/>
  <c r="C37" i="1" s="1"/>
  <c r="AH36" i="1"/>
  <c r="C36" i="1" s="1"/>
  <c r="AH30" i="1"/>
  <c r="C30" i="1" s="1"/>
  <c r="AH29" i="1"/>
  <c r="C29" i="1" s="1"/>
  <c r="AH11" i="1"/>
  <c r="C11" i="1" s="1"/>
</calcChain>
</file>

<file path=xl/sharedStrings.xml><?xml version="1.0" encoding="utf-8"?>
<sst xmlns="http://schemas.openxmlformats.org/spreadsheetml/2006/main" count="125" uniqueCount="95">
  <si>
    <t>RACE 1</t>
  </si>
  <si>
    <t>RACE 2</t>
  </si>
  <si>
    <t>RACE 3</t>
  </si>
  <si>
    <t>RACE 4</t>
  </si>
  <si>
    <t>RACE 5</t>
  </si>
  <si>
    <t>RACE 6</t>
  </si>
  <si>
    <t>RACE 7</t>
  </si>
  <si>
    <t>HOLMFIRTH JUNIOR DUATHLON</t>
  </si>
  <si>
    <t>LBT AQUATHLON</t>
  </si>
  <si>
    <t>HARROGATE TRIATHLON</t>
  </si>
  <si>
    <t>TODMORDEN TRIATHLON</t>
  </si>
  <si>
    <t>DEARNE VALLEY OFF ROAD TRI (OWS)</t>
  </si>
  <si>
    <t>BEST RESULTS THROUGHOUT SERIES TO INCLUDE MINIMUM 3 TRIATHLON AND 1 OPEN WATER SWIM</t>
  </si>
  <si>
    <t>MALE</t>
  </si>
  <si>
    <t>Total points (best 4)</t>
  </si>
  <si>
    <t>Time</t>
  </si>
  <si>
    <t>Points</t>
  </si>
  <si>
    <t>Best Result</t>
  </si>
  <si>
    <t>2nd Best Result</t>
  </si>
  <si>
    <t>3rd Best Result</t>
  </si>
  <si>
    <t>4th Best Result</t>
  </si>
  <si>
    <t>TOTAL</t>
  </si>
  <si>
    <t>FEMALE</t>
  </si>
  <si>
    <t>RACE 8</t>
  </si>
  <si>
    <t>RACE 9</t>
  </si>
  <si>
    <t>RACE 10</t>
  </si>
  <si>
    <t>RACE 11</t>
  </si>
  <si>
    <t>RACE 12</t>
  </si>
  <si>
    <t>BRITISH ELITE DUATHLON LOUGHBOROUGH</t>
  </si>
  <si>
    <t>BRITISH YOUTH &amp; JUNIOR AQUATHLON BIRMINGHAM</t>
  </si>
  <si>
    <t>NUFFIELD YOUTH &amp; JUNIOR DRAFTING TRIATHLON</t>
  </si>
  <si>
    <t>BRITISH YOUTH &amp; JUNIOR TRIATHLON BLENHEIM</t>
  </si>
  <si>
    <t>SCISSETT TRIATHLON</t>
  </si>
  <si>
    <t>Yorkshire &amp; Humberside Youth Race Series 2012</t>
  </si>
  <si>
    <t>WINNING TIME</t>
  </si>
  <si>
    <t>LEWIS</t>
  </si>
  <si>
    <t>BYRAM</t>
  </si>
  <si>
    <t>NATHAN</t>
  </si>
  <si>
    <t>VEALL</t>
  </si>
  <si>
    <t>MAX</t>
  </si>
  <si>
    <t>ROBSON</t>
  </si>
  <si>
    <t>FINLEY</t>
  </si>
  <si>
    <t>THOMPSON</t>
  </si>
  <si>
    <t>HARMONIE</t>
  </si>
  <si>
    <t>WATERMAN</t>
  </si>
  <si>
    <t>EDDIE</t>
  </si>
  <si>
    <t>HINCHLIFFE</t>
  </si>
  <si>
    <t>TOM</t>
  </si>
  <si>
    <t>SEAMAN</t>
  </si>
  <si>
    <t>BRONWEN</t>
  </si>
  <si>
    <t>OWEN</t>
  </si>
  <si>
    <t>RUBY</t>
  </si>
  <si>
    <t>PILLING</t>
  </si>
  <si>
    <t>BETHANY</t>
  </si>
  <si>
    <t>LILLEY</t>
  </si>
  <si>
    <t>LUCY</t>
  </si>
  <si>
    <t>FARQUHAR</t>
  </si>
  <si>
    <t>MIA</t>
  </si>
  <si>
    <t>MOORE</t>
  </si>
  <si>
    <t>JESSICA</t>
  </si>
  <si>
    <t>ISAACS</t>
  </si>
  <si>
    <t>MORAG</t>
  </si>
  <si>
    <t>HOCKEY</t>
  </si>
  <si>
    <t>SARAH</t>
  </si>
  <si>
    <t>LLOYD</t>
  </si>
  <si>
    <t xml:space="preserve">JADE </t>
  </si>
  <si>
    <t>HUTCHINSON</t>
  </si>
  <si>
    <t>SAM</t>
  </si>
  <si>
    <t>HARRISON</t>
  </si>
  <si>
    <t>GREGOR</t>
  </si>
  <si>
    <t>DALES</t>
  </si>
  <si>
    <t>ZACHARY</t>
  </si>
  <si>
    <t>WIDERA</t>
  </si>
  <si>
    <t>LUKE</t>
  </si>
  <si>
    <t>WILLIAM</t>
  </si>
  <si>
    <t>STEVENSON</t>
  </si>
  <si>
    <t>CALLUM</t>
  </si>
  <si>
    <t>SHOOTER</t>
  </si>
  <si>
    <t>WAKEFIELD TRIATHLON (OWS)</t>
  </si>
  <si>
    <t>MK AQUATHLON MILTON KEYNES (NOT IRC QUALIFIER)</t>
  </si>
  <si>
    <t>RACE 13</t>
  </si>
  <si>
    <t>HATFIELD SPRINT TRI (OWS)</t>
  </si>
  <si>
    <t xml:space="preserve">JACK </t>
  </si>
  <si>
    <t>SOPHIE</t>
  </si>
  <si>
    <t>WILLIAMS</t>
  </si>
  <si>
    <t>MARGARET</t>
  </si>
  <si>
    <t>MOORHEAD</t>
  </si>
  <si>
    <t>ALISTAIR</t>
  </si>
  <si>
    <t>WALLACE</t>
  </si>
  <si>
    <t>WILSON</t>
  </si>
  <si>
    <t>RAYWORTH</t>
  </si>
  <si>
    <t>EVE</t>
  </si>
  <si>
    <t>MCARTHUR</t>
  </si>
  <si>
    <t>LIBBY</t>
  </si>
  <si>
    <t>GREATOREX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</si>
</sst>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indexed="8"/>
      <name val="Century Gothic"/>
      <family val="2"/>
    </font>
    <font>
      <b/>
      <sz val="15"/>
      <color indexed="8"/>
      <name val="Century Gothic"/>
      <family val="2"/>
    </font>
    <font>
      <sz val="15"/>
      <color indexed="8"/>
      <name val="Century Gothic"/>
      <family val="2"/>
    </font>
    <font>
      <b/>
      <sz val="14"/>
      <color indexed="8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16" fontId="3" fillId="2" borderId="3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2" borderId="1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4" fillId="0" borderId="0" xfId="0" applyFont="1" applyFill="1"/>
    <xf numFmtId="0" fontId="3" fillId="2" borderId="11" xfId="0" applyNumberFormat="1" applyFont="1" applyFill="1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10" xfId="0" applyFont="1" applyBorder="1"/>
    <xf numFmtId="45" fontId="5" fillId="0" borderId="4" xfId="0" applyNumberFormat="1" applyFont="1" applyBorder="1"/>
    <xf numFmtId="1" fontId="5" fillId="0" borderId="7" xfId="0" applyNumberFormat="1" applyFont="1" applyBorder="1"/>
    <xf numFmtId="1" fontId="5" fillId="0" borderId="4" xfId="0" applyNumberFormat="1" applyFont="1" applyBorder="1"/>
    <xf numFmtId="1" fontId="5" fillId="0" borderId="5" xfId="0" applyNumberFormat="1" applyFont="1" applyBorder="1"/>
    <xf numFmtId="45" fontId="5" fillId="0" borderId="0" xfId="0" applyNumberFormat="1" applyFont="1" applyBorder="1"/>
    <xf numFmtId="1" fontId="5" fillId="0" borderId="0" xfId="0" applyNumberFormat="1" applyFont="1" applyBorder="1"/>
    <xf numFmtId="45" fontId="0" fillId="0" borderId="0" xfId="0" applyNumberFormat="1" applyBorder="1"/>
    <xf numFmtId="1" fontId="5" fillId="0" borderId="0" xfId="0" applyNumberFormat="1" applyFont="1"/>
    <xf numFmtId="0" fontId="5" fillId="0" borderId="0" xfId="0" applyFont="1"/>
    <xf numFmtId="0" fontId="4" fillId="2" borderId="5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vertical="top" wrapText="1"/>
    </xf>
    <xf numFmtId="0" fontId="0" fillId="0" borderId="12" xfId="0" applyBorder="1"/>
    <xf numFmtId="1" fontId="5" fillId="0" borderId="11" xfId="0" applyNumberFormat="1" applyFont="1" applyBorder="1"/>
    <xf numFmtId="1" fontId="5" fillId="0" borderId="12" xfId="0" applyNumberFormat="1" applyFont="1" applyBorder="1"/>
    <xf numFmtId="21" fontId="5" fillId="0" borderId="4" xfId="0" applyNumberFormat="1" applyFont="1" applyBorder="1"/>
    <xf numFmtId="16" fontId="3" fillId="2" borderId="2" xfId="0" applyNumberFormat="1" applyFont="1" applyFill="1" applyBorder="1" applyAlignment="1">
      <alignment vertical="top" wrapText="1"/>
    </xf>
    <xf numFmtId="0" fontId="5" fillId="0" borderId="6" xfId="0" applyFont="1" applyBorder="1"/>
    <xf numFmtId="16" fontId="3" fillId="2" borderId="13" xfId="0" applyNumberFormat="1" applyFont="1" applyFill="1" applyBorder="1" applyAlignment="1">
      <alignment vertical="top" wrapText="1"/>
    </xf>
    <xf numFmtId="16" fontId="3" fillId="2" borderId="14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vertical="top" wrapText="1"/>
    </xf>
    <xf numFmtId="0" fontId="3" fillId="2" borderId="15" xfId="0" applyNumberFormat="1" applyFont="1" applyFill="1" applyBorder="1" applyAlignment="1">
      <alignment vertical="top" wrapText="1"/>
    </xf>
    <xf numFmtId="0" fontId="3" fillId="2" borderId="14" xfId="0" applyNumberFormat="1" applyFont="1" applyFill="1" applyBorder="1" applyAlignment="1">
      <alignment vertical="top" wrapText="1"/>
    </xf>
    <xf numFmtId="0" fontId="4" fillId="0" borderId="0" xfId="0" applyFont="1"/>
    <xf numFmtId="21" fontId="5" fillId="0" borderId="5" xfId="0" applyNumberFormat="1" applyFont="1" applyBorder="1"/>
    <xf numFmtId="0" fontId="0" fillId="0" borderId="11" xfId="0" applyBorder="1"/>
    <xf numFmtId="0" fontId="5" fillId="0" borderId="7" xfId="0" applyNumberFormat="1" applyFont="1" applyBorder="1"/>
    <xf numFmtId="0" fontId="0" fillId="0" borderId="16" xfId="0" applyBorder="1"/>
    <xf numFmtId="0" fontId="4" fillId="0" borderId="17" xfId="0" applyFont="1" applyBorder="1"/>
    <xf numFmtId="1" fontId="5" fillId="0" borderId="9" xfId="0" applyNumberFormat="1" applyFont="1" applyBorder="1"/>
    <xf numFmtId="45" fontId="5" fillId="0" borderId="17" xfId="0" applyNumberFormat="1" applyFont="1" applyBorder="1"/>
    <xf numFmtId="0" fontId="5" fillId="0" borderId="9" xfId="0" applyFont="1" applyBorder="1"/>
    <xf numFmtId="0" fontId="5" fillId="0" borderId="17" xfId="0" applyFont="1" applyBorder="1"/>
    <xf numFmtId="16" fontId="3" fillId="2" borderId="15" xfId="0" applyNumberFormat="1" applyFont="1" applyFill="1" applyBorder="1" applyAlignment="1">
      <alignment vertical="top" wrapText="1"/>
    </xf>
    <xf numFmtId="16" fontId="3" fillId="2" borderId="1" xfId="0" applyNumberFormat="1" applyFont="1" applyFill="1" applyBorder="1" applyAlignment="1">
      <alignment vertical="top" wrapText="1"/>
    </xf>
    <xf numFmtId="16" fontId="3" fillId="2" borderId="18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21" fontId="5" fillId="0" borderId="6" xfId="0" applyNumberFormat="1" applyFont="1" applyBorder="1"/>
    <xf numFmtId="21" fontId="5" fillId="0" borderId="0" xfId="0" applyNumberFormat="1" applyFont="1" applyBorder="1"/>
    <xf numFmtId="21" fontId="5" fillId="0" borderId="17" xfId="0" applyNumberFormat="1" applyFont="1" applyBorder="1"/>
    <xf numFmtId="21" fontId="5" fillId="0" borderId="1" xfId="0" applyNumberFormat="1" applyFont="1" applyBorder="1"/>
    <xf numFmtId="0" fontId="5" fillId="0" borderId="3" xfId="0" applyFont="1" applyBorder="1"/>
    <xf numFmtId="21" fontId="5" fillId="0" borderId="2" xfId="0" applyNumberFormat="1" applyFont="1" applyBorder="1"/>
    <xf numFmtId="0" fontId="5" fillId="0" borderId="2" xfId="0" applyFont="1" applyBorder="1"/>
    <xf numFmtId="0" fontId="5" fillId="0" borderId="1" xfId="0" applyFont="1" applyBorder="1"/>
    <xf numFmtId="1" fontId="5" fillId="0" borderId="1" xfId="0" applyNumberFormat="1" applyFont="1" applyBorder="1"/>
    <xf numFmtId="1" fontId="5" fillId="0" borderId="16" xfId="0" applyNumberFormat="1" applyFont="1" applyBorder="1"/>
    <xf numFmtId="0" fontId="4" fillId="0" borderId="0" xfId="0" applyFont="1" applyFill="1" applyBorder="1"/>
    <xf numFmtId="45" fontId="6" fillId="0" borderId="0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5" fillId="0" borderId="3" xfId="0" applyNumberFormat="1" applyFont="1" applyBorder="1"/>
    <xf numFmtId="0" fontId="4" fillId="0" borderId="4" xfId="0" applyFont="1" applyFill="1" applyBorder="1"/>
    <xf numFmtId="0" fontId="4" fillId="0" borderId="4" xfId="0" applyFont="1" applyBorder="1"/>
    <xf numFmtId="0" fontId="4" fillId="0" borderId="8" xfId="0" applyFont="1" applyBorder="1"/>
    <xf numFmtId="1" fontId="5" fillId="0" borderId="17" xfId="0" applyNumberFormat="1" applyFont="1" applyBorder="1"/>
    <xf numFmtId="1" fontId="5" fillId="0" borderId="6" xfId="0" applyNumberFormat="1" applyFont="1" applyBorder="1"/>
    <xf numFmtId="21" fontId="7" fillId="0" borderId="5" xfId="0" applyNumberFormat="1" applyFont="1" applyBorder="1"/>
    <xf numFmtId="0" fontId="7" fillId="0" borderId="10" xfId="0" applyFont="1" applyBorder="1"/>
    <xf numFmtId="1" fontId="0" fillId="0" borderId="0" xfId="0" applyNumberFormat="1"/>
    <xf numFmtId="21" fontId="7" fillId="0" borderId="6" xfId="0" applyNumberFormat="1" applyFont="1" applyBorder="1"/>
    <xf numFmtId="0" fontId="7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horizontal="left" vertical="top" wrapText="1"/>
    </xf>
    <xf numFmtId="0" fontId="3" fillId="2" borderId="21" xfId="0" applyNumberFormat="1" applyFont="1" applyFill="1" applyBorder="1" applyAlignment="1">
      <alignment horizontal="left" vertical="top" wrapText="1"/>
    </xf>
    <xf numFmtId="0" fontId="3" fillId="2" borderId="23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horizontal="center" vertical="top" wrapText="1"/>
    </xf>
    <xf numFmtId="0" fontId="3" fillId="2" borderId="20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vertical="top" wrapText="1"/>
    </xf>
    <xf numFmtId="0" fontId="3" fillId="2" borderId="21" xfId="0" applyNumberFormat="1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strike val="0"/>
      </font>
    </dxf>
  </dxfs>
  <tableStyles count="1" defaultTableStyle="TableStyleMedium2" defaultPivotStyle="PivotStyleLight16">
    <tableStyle name="Table Style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5"/>
  <sheetViews>
    <sheetView showZeros="0" tabSelected="1" topLeftCell="A4" workbookViewId="0">
      <pane xSplit="3" ySplit="2" topLeftCell="D26" activePane="bottomRight" state="frozen"/>
      <selection activeCell="A4" sqref="A4"/>
      <selection pane="topRight" activeCell="D4" sqref="D4"/>
      <selection pane="bottomLeft" activeCell="A6" sqref="A6"/>
      <selection pane="bottomRight" activeCell="A30" sqref="A30"/>
    </sheetView>
  </sheetViews>
  <sheetFormatPr defaultRowHeight="15" x14ac:dyDescent="0.25"/>
  <cols>
    <col min="1" max="1" width="15.28515625" customWidth="1"/>
    <col min="2" max="2" width="29" bestFit="1" customWidth="1"/>
    <col min="3" max="3" width="12.7109375" customWidth="1"/>
    <col min="4" max="4" width="12.5703125" customWidth="1"/>
    <col min="5" max="5" width="14.5703125" customWidth="1"/>
    <col min="6" max="29" width="12.7109375" customWidth="1"/>
    <col min="30" max="34" width="15.7109375" customWidth="1"/>
  </cols>
  <sheetData>
    <row r="1" spans="1:37" ht="25.5" customHeight="1" x14ac:dyDescent="0.25">
      <c r="A1" s="102" t="s">
        <v>33</v>
      </c>
      <c r="B1" s="102"/>
      <c r="C1" s="102"/>
      <c r="D1" s="102"/>
      <c r="E1" s="102"/>
      <c r="F1" s="102"/>
      <c r="G1" s="63"/>
      <c r="H1" s="63"/>
      <c r="I1" s="63"/>
      <c r="J1" s="63"/>
      <c r="K1" s="63"/>
    </row>
    <row r="3" spans="1:37" ht="15.75" thickBot="1" x14ac:dyDescent="0.3"/>
    <row r="4" spans="1:37" ht="21.75" customHeight="1" x14ac:dyDescent="0.25">
      <c r="A4" s="2"/>
      <c r="B4" s="3"/>
      <c r="C4" s="3"/>
      <c r="D4" s="7" t="s">
        <v>0</v>
      </c>
      <c r="E4" s="5">
        <v>40992</v>
      </c>
      <c r="F4" s="14" t="s">
        <v>1</v>
      </c>
      <c r="G4" s="5">
        <v>41034</v>
      </c>
      <c r="H4" s="14" t="s">
        <v>2</v>
      </c>
      <c r="I4" s="5">
        <v>41048</v>
      </c>
      <c r="J4" s="14" t="s">
        <v>3</v>
      </c>
      <c r="K4" s="5">
        <v>41049</v>
      </c>
      <c r="L4" s="7" t="s">
        <v>4</v>
      </c>
      <c r="M4" s="5">
        <v>41056</v>
      </c>
      <c r="N4" s="7" t="s">
        <v>5</v>
      </c>
      <c r="O4" s="43">
        <v>41069</v>
      </c>
      <c r="P4" s="45" t="s">
        <v>6</v>
      </c>
      <c r="Q4" s="60">
        <v>41070</v>
      </c>
      <c r="R4" s="61" t="s">
        <v>23</v>
      </c>
      <c r="S4" s="43">
        <v>41077</v>
      </c>
      <c r="T4" s="62" t="s">
        <v>24</v>
      </c>
      <c r="U4" s="46">
        <v>41091</v>
      </c>
      <c r="V4" s="4" t="s">
        <v>25</v>
      </c>
      <c r="W4" s="43">
        <v>41105</v>
      </c>
      <c r="X4" s="45" t="s">
        <v>26</v>
      </c>
      <c r="Y4" s="46">
        <v>41112</v>
      </c>
      <c r="Z4" s="60" t="s">
        <v>27</v>
      </c>
      <c r="AA4" s="60">
        <v>41119</v>
      </c>
      <c r="AB4" s="45" t="s">
        <v>80</v>
      </c>
      <c r="AC4" s="46">
        <v>41139</v>
      </c>
      <c r="AD4" s="47"/>
      <c r="AE4" s="48"/>
      <c r="AF4" s="48"/>
      <c r="AG4" s="48"/>
      <c r="AH4" s="49"/>
    </row>
    <row r="5" spans="1:37" ht="74.25" customHeight="1" thickBot="1" x14ac:dyDescent="0.3">
      <c r="A5" s="6"/>
      <c r="B5" s="1"/>
      <c r="C5" s="1"/>
      <c r="D5" s="106" t="s">
        <v>28</v>
      </c>
      <c r="E5" s="107"/>
      <c r="F5" s="108" t="s">
        <v>7</v>
      </c>
      <c r="G5" s="109"/>
      <c r="H5" s="108" t="s">
        <v>29</v>
      </c>
      <c r="I5" s="109"/>
      <c r="J5" s="108" t="s">
        <v>8</v>
      </c>
      <c r="K5" s="109"/>
      <c r="L5" s="96" t="s">
        <v>30</v>
      </c>
      <c r="M5" s="97"/>
      <c r="N5" s="98" t="s">
        <v>31</v>
      </c>
      <c r="O5" s="99"/>
      <c r="P5" s="101" t="s">
        <v>32</v>
      </c>
      <c r="Q5" s="101"/>
      <c r="R5" s="110" t="s">
        <v>9</v>
      </c>
      <c r="S5" s="99"/>
      <c r="T5" s="101" t="s">
        <v>10</v>
      </c>
      <c r="U5" s="101"/>
      <c r="V5" s="96" t="s">
        <v>78</v>
      </c>
      <c r="W5" s="100"/>
      <c r="X5" s="98" t="s">
        <v>11</v>
      </c>
      <c r="Y5" s="99"/>
      <c r="Z5" s="111" t="s">
        <v>81</v>
      </c>
      <c r="AA5" s="112"/>
      <c r="AB5" s="98" t="s">
        <v>79</v>
      </c>
      <c r="AC5" s="99"/>
      <c r="AD5" s="103" t="s">
        <v>12</v>
      </c>
      <c r="AE5" s="104"/>
      <c r="AF5" s="104"/>
      <c r="AG5" s="104"/>
      <c r="AH5" s="105"/>
    </row>
    <row r="6" spans="1:37" ht="56.25" x14ac:dyDescent="0.25">
      <c r="A6" s="8" t="s">
        <v>13</v>
      </c>
      <c r="B6" s="9"/>
      <c r="C6" s="9" t="s">
        <v>14</v>
      </c>
      <c r="D6" s="7" t="s">
        <v>15</v>
      </c>
      <c r="E6" s="15" t="s">
        <v>16</v>
      </c>
      <c r="F6" s="7" t="s">
        <v>15</v>
      </c>
      <c r="G6" s="15" t="s">
        <v>16</v>
      </c>
      <c r="H6" s="7" t="s">
        <v>15</v>
      </c>
      <c r="I6" s="15" t="s">
        <v>16</v>
      </c>
      <c r="J6" s="7" t="s">
        <v>15</v>
      </c>
      <c r="K6" s="15" t="s">
        <v>16</v>
      </c>
      <c r="L6" s="7" t="s">
        <v>15</v>
      </c>
      <c r="M6" s="15" t="s">
        <v>16</v>
      </c>
      <c r="N6" s="7" t="s">
        <v>15</v>
      </c>
      <c r="O6" s="15" t="s">
        <v>16</v>
      </c>
      <c r="P6" s="7" t="s">
        <v>15</v>
      </c>
      <c r="Q6" s="4" t="s">
        <v>16</v>
      </c>
      <c r="R6" s="7" t="s">
        <v>15</v>
      </c>
      <c r="S6" s="4" t="s">
        <v>16</v>
      </c>
      <c r="T6" s="7" t="s">
        <v>15</v>
      </c>
      <c r="U6" s="15" t="s">
        <v>16</v>
      </c>
      <c r="V6" s="7" t="s">
        <v>15</v>
      </c>
      <c r="W6" s="15" t="s">
        <v>16</v>
      </c>
      <c r="X6" s="7" t="s">
        <v>15</v>
      </c>
      <c r="Y6" s="15" t="s">
        <v>16</v>
      </c>
      <c r="Z6" s="7" t="s">
        <v>15</v>
      </c>
      <c r="AA6" s="15" t="s">
        <v>16</v>
      </c>
      <c r="AB6" s="7" t="s">
        <v>15</v>
      </c>
      <c r="AC6" s="15" t="s">
        <v>16</v>
      </c>
      <c r="AD6" s="20" t="s">
        <v>17</v>
      </c>
      <c r="AE6" s="20" t="s">
        <v>18</v>
      </c>
      <c r="AF6" s="20" t="s">
        <v>19</v>
      </c>
      <c r="AG6" s="20" t="s">
        <v>20</v>
      </c>
      <c r="AH6" s="20" t="s">
        <v>21</v>
      </c>
    </row>
    <row r="7" spans="1:37" ht="18" x14ac:dyDescent="0.25">
      <c r="A7" s="90" t="s">
        <v>34</v>
      </c>
      <c r="B7" s="91"/>
      <c r="C7" s="92"/>
      <c r="D7" s="51">
        <v>1.9930555555555556E-2</v>
      </c>
      <c r="E7" s="27">
        <v>10000</v>
      </c>
      <c r="F7" s="51">
        <v>2.0659722222222222E-2</v>
      </c>
      <c r="G7" s="27">
        <v>10000</v>
      </c>
      <c r="H7" s="16"/>
      <c r="I7" s="18"/>
      <c r="J7" s="51">
        <v>1.1087962962962964E-2</v>
      </c>
      <c r="K7" s="27">
        <v>10000</v>
      </c>
      <c r="L7" s="16"/>
      <c r="M7" s="18"/>
      <c r="N7" s="16"/>
      <c r="O7" s="18"/>
      <c r="P7" s="64">
        <v>3.4305555555555554E-2</v>
      </c>
      <c r="Q7" s="44">
        <v>10000</v>
      </c>
      <c r="R7" s="51">
        <v>2.4756944444444443E-2</v>
      </c>
      <c r="S7" s="44">
        <v>10000</v>
      </c>
      <c r="T7" s="51">
        <v>4.1747685185185186E-2</v>
      </c>
      <c r="U7" s="44">
        <v>10000</v>
      </c>
      <c r="V7" s="85">
        <v>2.1875000000000002E-2</v>
      </c>
      <c r="W7" s="86">
        <v>10000</v>
      </c>
      <c r="X7" s="88">
        <v>2.3842592592592596E-2</v>
      </c>
      <c r="Y7" s="89">
        <v>10000</v>
      </c>
      <c r="Z7" s="85">
        <v>4.7210648148148147E-2</v>
      </c>
      <c r="AA7" s="89">
        <v>10000</v>
      </c>
      <c r="AB7" s="16"/>
      <c r="AC7" s="17"/>
      <c r="AD7" s="16"/>
      <c r="AE7" s="17"/>
      <c r="AF7" s="17"/>
      <c r="AG7" s="17"/>
      <c r="AH7" s="39"/>
    </row>
    <row r="8" spans="1:37" ht="18" x14ac:dyDescent="0.25">
      <c r="A8" s="22"/>
      <c r="B8" s="22"/>
      <c r="C8" s="22"/>
      <c r="D8" s="42"/>
      <c r="E8" s="25"/>
      <c r="F8" s="10"/>
      <c r="G8" s="11"/>
      <c r="H8" s="10"/>
      <c r="I8" s="11"/>
      <c r="J8" s="10"/>
      <c r="K8" s="11"/>
      <c r="L8" s="10"/>
      <c r="M8" s="11"/>
      <c r="N8" s="10"/>
      <c r="O8" s="11"/>
      <c r="P8" s="21"/>
      <c r="Q8" s="21"/>
      <c r="R8" s="10"/>
      <c r="S8" s="21"/>
      <c r="T8" s="10"/>
      <c r="U8" s="21"/>
      <c r="V8" s="10"/>
      <c r="W8" s="11"/>
      <c r="X8" s="21"/>
      <c r="Y8" s="21"/>
      <c r="Z8" s="10"/>
      <c r="AA8" s="21"/>
      <c r="AB8" s="10"/>
      <c r="AC8" s="21"/>
      <c r="AD8" s="54"/>
      <c r="AE8" s="54"/>
      <c r="AF8" s="54"/>
      <c r="AG8" s="21"/>
      <c r="AH8" s="52"/>
    </row>
    <row r="9" spans="1:37" ht="18" x14ac:dyDescent="0.25">
      <c r="A9" s="19" t="s">
        <v>35</v>
      </c>
      <c r="B9" s="19" t="s">
        <v>36</v>
      </c>
      <c r="C9" s="35">
        <f t="shared" ref="C9:C24" si="0">AH9</f>
        <v>40000</v>
      </c>
      <c r="D9" s="28">
        <v>2.0196759259259258E-2</v>
      </c>
      <c r="E9" s="29">
        <f>+$D$7/D9*$E$7</f>
        <v>9868.1948424068778</v>
      </c>
      <c r="F9" s="42">
        <v>2.0659722222222222E-2</v>
      </c>
      <c r="G9" s="29">
        <f>+$F$7/F9*$G$7</f>
        <v>10000</v>
      </c>
      <c r="H9" s="23"/>
      <c r="I9" s="25">
        <v>0</v>
      </c>
      <c r="J9" s="42">
        <v>1.1087962962962964E-2</v>
      </c>
      <c r="K9" s="53">
        <f>+$J$7/J9*$K$7</f>
        <v>10000</v>
      </c>
      <c r="L9" s="23"/>
      <c r="M9" s="25">
        <v>0</v>
      </c>
      <c r="N9" s="23"/>
      <c r="O9" s="25">
        <v>0</v>
      </c>
      <c r="P9" s="65">
        <v>3.4305555555555554E-2</v>
      </c>
      <c r="Q9" s="26">
        <v>10000</v>
      </c>
      <c r="R9" s="42">
        <v>2.4756944444444443E-2</v>
      </c>
      <c r="S9" s="33">
        <f>+$R$7/R9*$S$7</f>
        <v>10000</v>
      </c>
      <c r="T9" s="23"/>
      <c r="U9" s="26"/>
      <c r="V9" s="42">
        <v>2.1875000000000002E-2</v>
      </c>
      <c r="W9" s="25">
        <f t="shared" ref="W9:W14" si="1">$V$7/V9*$W$7</f>
        <v>10000</v>
      </c>
      <c r="X9" s="65">
        <v>2.3842592592592596E-2</v>
      </c>
      <c r="Y9" s="26">
        <v>10000</v>
      </c>
      <c r="Z9" s="23"/>
      <c r="AA9" s="26"/>
      <c r="AB9" s="23"/>
      <c r="AC9" s="26"/>
      <c r="AD9" s="30">
        <f>LARGE($D9:$K9,1)</f>
        <v>10000</v>
      </c>
      <c r="AE9" s="30">
        <f>LARGE($L9:$U9,1)</f>
        <v>10000</v>
      </c>
      <c r="AF9" s="30">
        <f>LARGE($L9:$U9,2)</f>
        <v>10000</v>
      </c>
      <c r="AG9" s="30">
        <f>LARGE(V9:AC9,1)</f>
        <v>10000</v>
      </c>
      <c r="AH9" s="40">
        <f t="shared" ref="AH9:AH24" si="2">SUM(AD9:AG9)</f>
        <v>40000</v>
      </c>
    </row>
    <row r="10" spans="1:37" ht="18" x14ac:dyDescent="0.25">
      <c r="A10" s="19" t="s">
        <v>37</v>
      </c>
      <c r="B10" s="19" t="s">
        <v>38</v>
      </c>
      <c r="C10" s="35">
        <f t="shared" si="0"/>
        <v>39440.113427670076</v>
      </c>
      <c r="D10" s="28">
        <v>2.028935185185185E-2</v>
      </c>
      <c r="E10" s="29">
        <f>+$D$7/D10*$E$7</f>
        <v>9823.1602966343416</v>
      </c>
      <c r="F10" s="42">
        <v>2.0775462962962964E-2</v>
      </c>
      <c r="G10" s="29">
        <f>+$F$7/F10*$G$7</f>
        <v>9944.2896935933131</v>
      </c>
      <c r="H10" s="23"/>
      <c r="I10" s="25">
        <v>0</v>
      </c>
      <c r="J10" s="23"/>
      <c r="K10" s="53">
        <v>0</v>
      </c>
      <c r="L10" s="23"/>
      <c r="M10" s="25">
        <v>0</v>
      </c>
      <c r="N10" s="23"/>
      <c r="O10" s="25">
        <v>0</v>
      </c>
      <c r="P10" s="65">
        <v>3.5752314814814813E-2</v>
      </c>
      <c r="Q10" s="33">
        <f>+$P$7/P10*$Q$7</f>
        <v>9595.3382971835545</v>
      </c>
      <c r="R10" s="23"/>
      <c r="S10" s="33"/>
      <c r="T10" s="42">
        <v>4.1747685185185186E-2</v>
      </c>
      <c r="U10" s="33">
        <f>+$T$7/T10*$U$7</f>
        <v>10000</v>
      </c>
      <c r="V10" s="42">
        <v>2.3020833333333334E-2</v>
      </c>
      <c r="W10" s="29">
        <f t="shared" si="1"/>
        <v>9502.2624434389145</v>
      </c>
      <c r="X10" s="26"/>
      <c r="Y10" s="26"/>
      <c r="Z10" s="42">
        <v>4.7685185185185185E-2</v>
      </c>
      <c r="AA10" s="33">
        <f>$Z$7/Z10*$AA$7</f>
        <v>9900.4854368932047</v>
      </c>
      <c r="AB10" s="23"/>
      <c r="AC10" s="26"/>
      <c r="AD10" s="30">
        <f>LARGE($D10:$K10,1)</f>
        <v>9944.2896935933131</v>
      </c>
      <c r="AE10" s="30">
        <f>LARGE($L10:$U10,1)</f>
        <v>10000</v>
      </c>
      <c r="AF10" s="30">
        <f>LARGE($L10:$U10,2)</f>
        <v>9595.3382971835545</v>
      </c>
      <c r="AG10" s="30">
        <f>LARGE(V10:AC10,1)</f>
        <v>9900.4854368932047</v>
      </c>
      <c r="AH10" s="40">
        <f t="shared" si="2"/>
        <v>39440.113427670076</v>
      </c>
    </row>
    <row r="11" spans="1:37" ht="18" x14ac:dyDescent="0.25">
      <c r="A11" s="50" t="s">
        <v>41</v>
      </c>
      <c r="B11" s="50" t="s">
        <v>42</v>
      </c>
      <c r="C11" s="35">
        <f t="shared" si="0"/>
        <v>38809.369244016816</v>
      </c>
      <c r="D11" s="28">
        <v>2.3078703703703702E-2</v>
      </c>
      <c r="E11" s="29">
        <f>+$D$7/D11*$E$7</f>
        <v>8635.9077231695101</v>
      </c>
      <c r="F11" s="42">
        <v>2.1909722222222223E-2</v>
      </c>
      <c r="G11" s="29">
        <f>+$F$7/F11*$G$7</f>
        <v>9429.4770206022185</v>
      </c>
      <c r="H11" s="23"/>
      <c r="I11" s="25">
        <v>0</v>
      </c>
      <c r="J11" s="23"/>
      <c r="K11" s="53">
        <v>0</v>
      </c>
      <c r="L11" s="23"/>
      <c r="M11" s="25">
        <v>0</v>
      </c>
      <c r="N11" s="23"/>
      <c r="O11" s="25">
        <v>0</v>
      </c>
      <c r="P11" s="26"/>
      <c r="Q11" s="26"/>
      <c r="R11" s="42">
        <v>2.6678240740740738E-2</v>
      </c>
      <c r="S11" s="33">
        <f>+$R$7/R11*$S$7</f>
        <v>9279.8264642082431</v>
      </c>
      <c r="T11" s="42">
        <v>4.2326388888888893E-2</v>
      </c>
      <c r="U11" s="33">
        <f>+$T$7/T11*$U$7</f>
        <v>9863.2759092152028</v>
      </c>
      <c r="V11" s="42">
        <v>2.298611111111111E-2</v>
      </c>
      <c r="W11" s="29">
        <f t="shared" si="1"/>
        <v>9516.6163141993984</v>
      </c>
      <c r="X11" s="26"/>
      <c r="Y11" s="26"/>
      <c r="Z11" s="42">
        <v>4.7210648148148147E-2</v>
      </c>
      <c r="AA11" s="26">
        <f>$Z$7/Z11*$AA$7</f>
        <v>10000</v>
      </c>
      <c r="AB11" s="23"/>
      <c r="AC11" s="26"/>
      <c r="AD11" s="30">
        <f>LARGE($D11:$K11,1)</f>
        <v>9429.4770206022185</v>
      </c>
      <c r="AE11" s="30">
        <f>LARGE($L11:$AA11,1)</f>
        <v>10000</v>
      </c>
      <c r="AF11" s="30">
        <f>LARGE($L11:$AA11,2)</f>
        <v>9863.2759092152028</v>
      </c>
      <c r="AG11" s="30">
        <f>LARGE($L11:$AA11,3)</f>
        <v>9516.6163141993984</v>
      </c>
      <c r="AH11" s="40">
        <f t="shared" si="2"/>
        <v>38809.369244016816</v>
      </c>
    </row>
    <row r="12" spans="1:37" ht="18" x14ac:dyDescent="0.25">
      <c r="A12" s="50" t="s">
        <v>67</v>
      </c>
      <c r="B12" s="50" t="s">
        <v>68</v>
      </c>
      <c r="C12" s="35">
        <f t="shared" si="0"/>
        <v>35363.091984163577</v>
      </c>
      <c r="D12" s="28"/>
      <c r="E12" s="25"/>
      <c r="F12" s="23"/>
      <c r="G12" s="25">
        <v>0</v>
      </c>
      <c r="H12" s="23"/>
      <c r="I12" s="25">
        <v>0</v>
      </c>
      <c r="J12" s="42">
        <v>1.2222222222222223E-2</v>
      </c>
      <c r="K12" s="29">
        <f>+$J$7/J12*$K$7</f>
        <v>9071.9696969696979</v>
      </c>
      <c r="L12" s="23"/>
      <c r="M12" s="25">
        <v>0</v>
      </c>
      <c r="N12" s="23"/>
      <c r="O12" s="25">
        <v>0</v>
      </c>
      <c r="P12" s="65">
        <v>4.130787037037037E-2</v>
      </c>
      <c r="Q12" s="33">
        <f>+$P$7/P12*$Q$7</f>
        <v>8304.8472961613897</v>
      </c>
      <c r="R12" s="42">
        <v>3.1458333333333331E-2</v>
      </c>
      <c r="S12" s="33">
        <f>+$R$7/R12*$S$7</f>
        <v>7869.7571743929366</v>
      </c>
      <c r="T12" s="23"/>
      <c r="U12" s="26"/>
      <c r="V12" s="42">
        <v>2.3958333333333331E-2</v>
      </c>
      <c r="W12" s="29">
        <f t="shared" si="1"/>
        <v>9130.4347826086978</v>
      </c>
      <c r="X12" s="26"/>
      <c r="Y12" s="26"/>
      <c r="Z12" s="42">
        <v>5.3310185185185183E-2</v>
      </c>
      <c r="AA12" s="33">
        <f>$Z$7/Z12*$AA$7</f>
        <v>8855.840208423795</v>
      </c>
      <c r="AB12" s="23"/>
      <c r="AC12" s="26"/>
      <c r="AD12" s="30">
        <f>LARGE($D12:$K12,1)</f>
        <v>9071.9696969696979</v>
      </c>
      <c r="AE12" s="30">
        <f>LARGE($L12:$AA12,1)</f>
        <v>9130.4347826086978</v>
      </c>
      <c r="AF12" s="30">
        <f>LARGE($L12:$AA12,2)</f>
        <v>8855.840208423795</v>
      </c>
      <c r="AG12" s="30">
        <f>LARGE($L12:$AA12,3)</f>
        <v>8304.8472961613897</v>
      </c>
      <c r="AH12" s="40">
        <f t="shared" si="2"/>
        <v>35363.091984163577</v>
      </c>
      <c r="AK12" s="87"/>
    </row>
    <row r="13" spans="1:37" ht="18" x14ac:dyDescent="0.25">
      <c r="A13" s="50" t="s">
        <v>82</v>
      </c>
      <c r="B13" s="50" t="s">
        <v>68</v>
      </c>
      <c r="C13" s="35">
        <f t="shared" si="0"/>
        <v>35102.829401620926</v>
      </c>
      <c r="D13" s="28"/>
      <c r="E13" s="25"/>
      <c r="F13" s="23"/>
      <c r="G13" s="25"/>
      <c r="H13" s="23"/>
      <c r="I13" s="25"/>
      <c r="J13" s="42"/>
      <c r="K13" s="53">
        <v>0</v>
      </c>
      <c r="L13" s="23"/>
      <c r="M13" s="25"/>
      <c r="N13" s="23"/>
      <c r="O13" s="25"/>
      <c r="P13" s="65">
        <v>4.2777777777777776E-2</v>
      </c>
      <c r="Q13" s="33">
        <f>+$P$7/P13*$Q$7</f>
        <v>8019.4805194805194</v>
      </c>
      <c r="R13" s="42">
        <v>3.0243055555555554E-2</v>
      </c>
      <c r="S13" s="33">
        <f>+$R$7/R13*$S$7</f>
        <v>8185.9931113662451</v>
      </c>
      <c r="T13" s="23"/>
      <c r="U13" s="26"/>
      <c r="V13" s="42">
        <v>2.3217592592592592E-2</v>
      </c>
      <c r="W13" s="29">
        <f t="shared" si="1"/>
        <v>9421.7347956131616</v>
      </c>
      <c r="X13" s="65">
        <v>2.5162037037037038E-2</v>
      </c>
      <c r="Y13" s="33">
        <f>$X$7/X13*$Y$7</f>
        <v>9475.6209751609949</v>
      </c>
      <c r="Z13" s="23"/>
      <c r="AA13" s="26"/>
      <c r="AB13" s="23"/>
      <c r="AC13" s="26"/>
      <c r="AD13" s="30">
        <f>LARGE($D13:$AC13,1)</f>
        <v>9475.6209751609949</v>
      </c>
      <c r="AE13" s="30">
        <f>LARGE($L13:$AC13,2)</f>
        <v>9421.7347956131616</v>
      </c>
      <c r="AF13" s="30">
        <f>LARGE($L13:$AC13,3)</f>
        <v>8185.9931113662451</v>
      </c>
      <c r="AG13" s="30">
        <f>LARGE(D13:AC13,4)</f>
        <v>8019.4805194805194</v>
      </c>
      <c r="AH13" s="40">
        <f t="shared" si="2"/>
        <v>35102.829401620926</v>
      </c>
    </row>
    <row r="14" spans="1:37" ht="18" x14ac:dyDescent="0.25">
      <c r="A14" s="50" t="s">
        <v>73</v>
      </c>
      <c r="B14" s="50" t="s">
        <v>68</v>
      </c>
      <c r="C14" s="35">
        <f t="shared" si="0"/>
        <v>25009.771284599359</v>
      </c>
      <c r="D14" s="28"/>
      <c r="E14" s="25"/>
      <c r="F14" s="23"/>
      <c r="G14" s="25"/>
      <c r="H14" s="23"/>
      <c r="I14" s="25"/>
      <c r="J14" s="42">
        <v>1.3287037037037036E-2</v>
      </c>
      <c r="K14" s="29">
        <f>+$J$7/J14*$K$7</f>
        <v>8344.9477351916394</v>
      </c>
      <c r="L14" s="23"/>
      <c r="M14" s="25"/>
      <c r="N14" s="23"/>
      <c r="O14" s="25"/>
      <c r="P14" s="65">
        <v>4.1678240740740745E-2</v>
      </c>
      <c r="Q14" s="33">
        <f>+$P$7/P14*$Q$7</f>
        <v>8231.0469314079419</v>
      </c>
      <c r="R14" s="23"/>
      <c r="S14" s="33"/>
      <c r="T14" s="23"/>
      <c r="U14" s="26"/>
      <c r="V14" s="42">
        <v>2.5937500000000002E-2</v>
      </c>
      <c r="W14" s="29">
        <f t="shared" si="1"/>
        <v>8433.7349397590369</v>
      </c>
      <c r="X14" s="26"/>
      <c r="Y14" s="26"/>
      <c r="Z14" s="23"/>
      <c r="AA14" s="26"/>
      <c r="AB14" s="23"/>
      <c r="AC14" s="26"/>
      <c r="AD14" s="30">
        <f t="shared" ref="AD14:AD20" si="3">LARGE($D14:$K14,1)</f>
        <v>8344.9477351916394</v>
      </c>
      <c r="AE14" s="30">
        <f>LARGE($L14:$U14,1)</f>
        <v>8231.0469314079419</v>
      </c>
      <c r="AF14" s="30">
        <f>LARGE($L14:$U14,2)</f>
        <v>4.1678240740740745E-2</v>
      </c>
      <c r="AG14" s="30">
        <f>LARGE(V14:AC14,1)</f>
        <v>8433.7349397590369</v>
      </c>
      <c r="AH14" s="40">
        <f t="shared" si="2"/>
        <v>25009.771284599359</v>
      </c>
    </row>
    <row r="15" spans="1:37" ht="18" x14ac:dyDescent="0.25">
      <c r="A15" s="50" t="s">
        <v>71</v>
      </c>
      <c r="B15" s="50" t="s">
        <v>72</v>
      </c>
      <c r="C15" s="35">
        <f t="shared" si="0"/>
        <v>16837.461869762934</v>
      </c>
      <c r="D15" s="28"/>
      <c r="E15" s="25"/>
      <c r="F15" s="23"/>
      <c r="G15" s="25"/>
      <c r="H15" s="23"/>
      <c r="I15" s="25"/>
      <c r="J15" s="42">
        <v>1.3032407407407407E-2</v>
      </c>
      <c r="K15" s="29">
        <f>+$J$7/J15*$K$7</f>
        <v>8507.9928952042646</v>
      </c>
      <c r="L15" s="23"/>
      <c r="M15" s="25"/>
      <c r="N15" s="23"/>
      <c r="O15" s="25"/>
      <c r="P15" s="26"/>
      <c r="Q15" s="26"/>
      <c r="R15" s="42">
        <v>2.9722222222222219E-2</v>
      </c>
      <c r="S15" s="33">
        <f>+$R$7/R15*$S$7</f>
        <v>8329.4392523364495</v>
      </c>
      <c r="T15" s="23"/>
      <c r="U15" s="26"/>
      <c r="V15" s="23"/>
      <c r="W15" s="29"/>
      <c r="X15" s="26"/>
      <c r="Y15" s="26"/>
      <c r="Z15" s="23"/>
      <c r="AA15" s="26"/>
      <c r="AB15" s="23"/>
      <c r="AC15" s="26"/>
      <c r="AD15" s="30">
        <f t="shared" si="3"/>
        <v>8507.9928952042646</v>
      </c>
      <c r="AE15" s="30">
        <f>LARGE($L15:$U15,1)</f>
        <v>8329.4392523364495</v>
      </c>
      <c r="AF15" s="30">
        <f>LARGE($L15:$U15,2)</f>
        <v>2.9722222222222219E-2</v>
      </c>
      <c r="AG15" s="30">
        <v>0</v>
      </c>
      <c r="AH15" s="40">
        <f t="shared" si="2"/>
        <v>16837.461869762934</v>
      </c>
    </row>
    <row r="16" spans="1:37" ht="18" x14ac:dyDescent="0.25">
      <c r="A16" s="50" t="s">
        <v>47</v>
      </c>
      <c r="B16" s="50" t="s">
        <v>48</v>
      </c>
      <c r="C16" s="35">
        <f t="shared" si="0"/>
        <v>14803.351469305333</v>
      </c>
      <c r="D16" s="28"/>
      <c r="E16" s="25"/>
      <c r="F16" s="42">
        <v>2.6608796296296297E-2</v>
      </c>
      <c r="G16" s="29">
        <f>+$F$7/F16*$G$7</f>
        <v>7764.2453240539353</v>
      </c>
      <c r="H16" s="23"/>
      <c r="I16" s="25">
        <v>0</v>
      </c>
      <c r="J16" s="23"/>
      <c r="K16" s="53">
        <v>0</v>
      </c>
      <c r="L16" s="23"/>
      <c r="M16" s="25">
        <v>0</v>
      </c>
      <c r="N16" s="23"/>
      <c r="O16" s="25">
        <v>0</v>
      </c>
      <c r="P16" s="26"/>
      <c r="Q16" s="26"/>
      <c r="R16" s="23"/>
      <c r="S16" s="33"/>
      <c r="T16" s="23"/>
      <c r="U16" s="26"/>
      <c r="V16" s="42">
        <v>3.107638888888889E-2</v>
      </c>
      <c r="W16" s="29">
        <f>$V$7/V16*$W$7</f>
        <v>7039.1061452513968</v>
      </c>
      <c r="X16" s="26"/>
      <c r="Y16" s="26"/>
      <c r="Z16" s="23"/>
      <c r="AA16" s="26"/>
      <c r="AB16" s="23"/>
      <c r="AC16" s="26"/>
      <c r="AD16" s="30">
        <f t="shared" si="3"/>
        <v>7764.2453240539353</v>
      </c>
      <c r="AE16" s="30">
        <f>LARGE($L16:$U16,1)</f>
        <v>0</v>
      </c>
      <c r="AF16" s="30">
        <f>LARGE($L16:$U16,2)</f>
        <v>0</v>
      </c>
      <c r="AG16" s="30">
        <f>LARGE(V16:AC16,1)</f>
        <v>7039.1061452513968</v>
      </c>
      <c r="AH16" s="40">
        <f t="shared" si="2"/>
        <v>14803.351469305333</v>
      </c>
    </row>
    <row r="17" spans="1:34" ht="18" x14ac:dyDescent="0.25">
      <c r="A17" s="19" t="s">
        <v>39</v>
      </c>
      <c r="B17" s="19" t="s">
        <v>40</v>
      </c>
      <c r="C17" s="35">
        <f t="shared" si="0"/>
        <v>9717.8329571106096</v>
      </c>
      <c r="D17" s="28">
        <v>2.0509259259259258E-2</v>
      </c>
      <c r="E17" s="29">
        <f>+$D$7/D17*$E$7</f>
        <v>9717.8329571106096</v>
      </c>
      <c r="F17" s="23"/>
      <c r="G17" s="29">
        <v>0</v>
      </c>
      <c r="H17" s="23"/>
      <c r="I17" s="25">
        <v>0</v>
      </c>
      <c r="J17" s="23"/>
      <c r="K17" s="53">
        <v>0</v>
      </c>
      <c r="L17" s="23"/>
      <c r="M17" s="25">
        <v>0</v>
      </c>
      <c r="N17" s="23"/>
      <c r="O17" s="25">
        <v>0</v>
      </c>
      <c r="P17" s="26"/>
      <c r="Q17" s="26"/>
      <c r="R17" s="23"/>
      <c r="S17" s="33"/>
      <c r="T17" s="23"/>
      <c r="U17" s="26"/>
      <c r="V17" s="23"/>
      <c r="W17" s="29">
        <v>0</v>
      </c>
      <c r="X17" s="26"/>
      <c r="Y17" s="26"/>
      <c r="Z17" s="23"/>
      <c r="AA17" s="26"/>
      <c r="AB17" s="23"/>
      <c r="AC17" s="26"/>
      <c r="AD17" s="30">
        <f t="shared" si="3"/>
        <v>9717.8329571106096</v>
      </c>
      <c r="AE17" s="30">
        <f>LARGE($L17:$U17,1)</f>
        <v>0</v>
      </c>
      <c r="AF17" s="30">
        <f>LARGE($L17:$U17,2)</f>
        <v>0</v>
      </c>
      <c r="AG17" s="30">
        <f>LARGE(V17:AC17,1)</f>
        <v>0</v>
      </c>
      <c r="AH17" s="40">
        <f t="shared" si="2"/>
        <v>9717.8329571106096</v>
      </c>
    </row>
    <row r="18" spans="1:34" ht="18" x14ac:dyDescent="0.25">
      <c r="A18" s="50" t="s">
        <v>69</v>
      </c>
      <c r="B18" s="50" t="s">
        <v>70</v>
      </c>
      <c r="C18" s="35">
        <f t="shared" si="0"/>
        <v>8669.6832579185539</v>
      </c>
      <c r="D18" s="28"/>
      <c r="E18" s="25"/>
      <c r="F18" s="23"/>
      <c r="G18" s="25"/>
      <c r="H18" s="23"/>
      <c r="I18" s="25"/>
      <c r="J18" s="42">
        <v>1.2789351851851852E-2</v>
      </c>
      <c r="K18" s="29">
        <f>+$J$7/J18*$K$7</f>
        <v>8669.6832579185539</v>
      </c>
      <c r="L18" s="23"/>
      <c r="M18" s="25"/>
      <c r="N18" s="23"/>
      <c r="O18" s="25"/>
      <c r="P18" s="26"/>
      <c r="Q18" s="26"/>
      <c r="R18" s="23"/>
      <c r="S18" s="33"/>
      <c r="T18" s="23"/>
      <c r="U18" s="26"/>
      <c r="V18" s="23"/>
      <c r="W18" s="29"/>
      <c r="X18" s="26"/>
      <c r="Y18" s="26"/>
      <c r="Z18" s="23"/>
      <c r="AA18" s="26"/>
      <c r="AB18" s="23"/>
      <c r="AC18" s="26"/>
      <c r="AD18" s="30">
        <f t="shared" si="3"/>
        <v>8669.6832579185539</v>
      </c>
      <c r="AE18" s="30">
        <v>0</v>
      </c>
      <c r="AF18" s="30">
        <v>0</v>
      </c>
      <c r="AG18" s="30">
        <v>0</v>
      </c>
      <c r="AH18" s="40">
        <f t="shared" si="2"/>
        <v>8669.6832579185539</v>
      </c>
    </row>
    <row r="19" spans="1:34" ht="18" x14ac:dyDescent="0.25">
      <c r="A19" s="50" t="s">
        <v>45</v>
      </c>
      <c r="B19" s="50" t="s">
        <v>46</v>
      </c>
      <c r="C19" s="35">
        <f t="shared" si="0"/>
        <v>8581.7307692307695</v>
      </c>
      <c r="D19" s="28"/>
      <c r="E19" s="25"/>
      <c r="F19" s="42">
        <v>2.4074074074074071E-2</v>
      </c>
      <c r="G19" s="29">
        <f>+$F$7/F19*$G$7</f>
        <v>8581.7307692307695</v>
      </c>
      <c r="H19" s="23"/>
      <c r="I19" s="25">
        <v>0</v>
      </c>
      <c r="J19" s="23"/>
      <c r="K19" s="53">
        <v>0</v>
      </c>
      <c r="L19" s="23"/>
      <c r="M19" s="25">
        <v>0</v>
      </c>
      <c r="N19" s="23"/>
      <c r="O19" s="25">
        <v>0</v>
      </c>
      <c r="P19" s="26"/>
      <c r="Q19" s="26"/>
      <c r="R19" s="23"/>
      <c r="S19" s="33"/>
      <c r="T19" s="23"/>
      <c r="U19" s="26"/>
      <c r="V19" s="23"/>
      <c r="W19" s="29">
        <v>0</v>
      </c>
      <c r="X19" s="26"/>
      <c r="Y19" s="26"/>
      <c r="Z19" s="23"/>
      <c r="AA19" s="26"/>
      <c r="AB19" s="23"/>
      <c r="AC19" s="26"/>
      <c r="AD19" s="30">
        <f t="shared" si="3"/>
        <v>8581.7307692307695</v>
      </c>
      <c r="AE19" s="30">
        <f>LARGE($L19:$U19,1)</f>
        <v>0</v>
      </c>
      <c r="AF19" s="30">
        <f>LARGE($L19:$U19,2)</f>
        <v>0</v>
      </c>
      <c r="AG19" s="30">
        <f>LARGE(V19:AC19,1)</f>
        <v>0</v>
      </c>
      <c r="AH19" s="40">
        <f t="shared" si="2"/>
        <v>8581.7307692307695</v>
      </c>
    </row>
    <row r="20" spans="1:34" ht="18" x14ac:dyDescent="0.25">
      <c r="A20" s="50" t="s">
        <v>74</v>
      </c>
      <c r="B20" s="50" t="s">
        <v>75</v>
      </c>
      <c r="C20" s="35">
        <f t="shared" si="0"/>
        <v>8301.5597920277287</v>
      </c>
      <c r="D20" s="28"/>
      <c r="E20" s="25"/>
      <c r="F20" s="23"/>
      <c r="G20" s="25"/>
      <c r="H20" s="23"/>
      <c r="I20" s="25"/>
      <c r="J20" s="42">
        <v>1.3356481481481483E-2</v>
      </c>
      <c r="K20" s="29">
        <f>+$J$7/J20*$K$7</f>
        <v>8301.5597920277287</v>
      </c>
      <c r="L20" s="23"/>
      <c r="M20" s="25"/>
      <c r="N20" s="23"/>
      <c r="O20" s="25"/>
      <c r="P20" s="26"/>
      <c r="Q20" s="26"/>
      <c r="R20" s="23"/>
      <c r="S20" s="33"/>
      <c r="T20" s="23"/>
      <c r="U20" s="26"/>
      <c r="V20" s="23"/>
      <c r="W20" s="29"/>
      <c r="X20" s="26"/>
      <c r="Y20" s="26"/>
      <c r="Z20" s="23"/>
      <c r="AA20" s="26"/>
      <c r="AB20" s="23"/>
      <c r="AC20" s="26"/>
      <c r="AD20" s="30">
        <f t="shared" si="3"/>
        <v>8301.5597920277287</v>
      </c>
      <c r="AE20" s="30">
        <v>0</v>
      </c>
      <c r="AF20" s="30">
        <v>0</v>
      </c>
      <c r="AG20" s="30">
        <v>0</v>
      </c>
      <c r="AH20" s="40">
        <f t="shared" si="2"/>
        <v>8301.5597920277287</v>
      </c>
    </row>
    <row r="21" spans="1:34" ht="18" x14ac:dyDescent="0.25">
      <c r="A21" s="50" t="s">
        <v>87</v>
      </c>
      <c r="B21" s="50" t="s">
        <v>88</v>
      </c>
      <c r="C21" s="35">
        <f t="shared" si="0"/>
        <v>7954.6299739680171</v>
      </c>
      <c r="D21" s="28"/>
      <c r="E21" s="25"/>
      <c r="F21" s="23"/>
      <c r="G21" s="25"/>
      <c r="H21" s="23"/>
      <c r="I21" s="25"/>
      <c r="J21" s="42"/>
      <c r="K21" s="29"/>
      <c r="L21" s="23"/>
      <c r="M21" s="25"/>
      <c r="N21" s="23"/>
      <c r="O21" s="25"/>
      <c r="P21" s="26"/>
      <c r="Q21" s="26"/>
      <c r="R21" s="42">
        <v>3.1122685185185187E-2</v>
      </c>
      <c r="S21" s="33">
        <f>+$R$7/R21*$S$7</f>
        <v>7954.6299739680171</v>
      </c>
      <c r="T21" s="23"/>
      <c r="U21" s="26"/>
      <c r="V21" s="23"/>
      <c r="W21" s="29"/>
      <c r="X21" s="26"/>
      <c r="Y21" s="26"/>
      <c r="Z21" s="23"/>
      <c r="AA21" s="26"/>
      <c r="AB21" s="23"/>
      <c r="AC21" s="26"/>
      <c r="AD21" s="30">
        <v>0</v>
      </c>
      <c r="AE21" s="30">
        <f>LARGE($L21:$U21,1)</f>
        <v>7954.6299739680171</v>
      </c>
      <c r="AF21" s="30">
        <v>0</v>
      </c>
      <c r="AG21" s="30">
        <v>0</v>
      </c>
      <c r="AH21" s="40">
        <f t="shared" si="2"/>
        <v>7954.6299739680171</v>
      </c>
    </row>
    <row r="22" spans="1:34" ht="18" x14ac:dyDescent="0.25">
      <c r="A22" s="50" t="s">
        <v>67</v>
      </c>
      <c r="B22" s="50" t="s">
        <v>89</v>
      </c>
      <c r="C22" s="35">
        <f t="shared" si="0"/>
        <v>7163.4638970907426</v>
      </c>
      <c r="D22" s="28"/>
      <c r="E22" s="25"/>
      <c r="F22" s="23"/>
      <c r="G22" s="25"/>
      <c r="H22" s="23"/>
      <c r="I22" s="25"/>
      <c r="J22" s="42"/>
      <c r="K22" s="29"/>
      <c r="L22" s="23"/>
      <c r="M22" s="25"/>
      <c r="N22" s="23"/>
      <c r="O22" s="25"/>
      <c r="P22" s="26"/>
      <c r="Q22" s="26"/>
      <c r="R22" s="42">
        <v>3.4560185185185187E-2</v>
      </c>
      <c r="S22" s="33">
        <f>+$R$7/R22*$S$7</f>
        <v>7163.4293369055576</v>
      </c>
      <c r="T22" s="23"/>
      <c r="U22" s="26"/>
      <c r="V22" s="23"/>
      <c r="W22" s="25"/>
      <c r="X22" s="26"/>
      <c r="Y22" s="26"/>
      <c r="Z22" s="23"/>
      <c r="AA22" s="26"/>
      <c r="AB22" s="23"/>
      <c r="AC22" s="26"/>
      <c r="AD22" s="30">
        <v>0</v>
      </c>
      <c r="AE22" s="30">
        <f>LARGE($L22:$U22,1)</f>
        <v>7163.4293369055576</v>
      </c>
      <c r="AF22" s="30">
        <f>LARGE($L22:$U22,2)</f>
        <v>3.4560185185185187E-2</v>
      </c>
      <c r="AG22" s="30">
        <v>0</v>
      </c>
      <c r="AH22" s="40">
        <f t="shared" si="2"/>
        <v>7163.4638970907426</v>
      </c>
    </row>
    <row r="23" spans="1:34" ht="18" x14ac:dyDescent="0.25">
      <c r="A23" s="50" t="s">
        <v>67</v>
      </c>
      <c r="B23" s="50" t="s">
        <v>90</v>
      </c>
      <c r="C23" s="35">
        <f t="shared" si="0"/>
        <v>6513.4363040217431</v>
      </c>
      <c r="D23" s="28"/>
      <c r="E23" s="25"/>
      <c r="F23" s="23"/>
      <c r="G23" s="25"/>
      <c r="H23" s="23"/>
      <c r="I23" s="25"/>
      <c r="J23" s="42"/>
      <c r="K23" s="29"/>
      <c r="L23" s="23"/>
      <c r="M23" s="25"/>
      <c r="N23" s="23"/>
      <c r="O23" s="25"/>
      <c r="P23" s="26"/>
      <c r="Q23" s="26"/>
      <c r="R23" s="42">
        <v>3.8009259259259263E-2</v>
      </c>
      <c r="S23" s="33">
        <f>+$R$7/R23*$S$7</f>
        <v>6513.3982947624836</v>
      </c>
      <c r="T23" s="23"/>
      <c r="U23" s="26"/>
      <c r="V23" s="23"/>
      <c r="W23" s="25"/>
      <c r="X23" s="26"/>
      <c r="Y23" s="26"/>
      <c r="Z23" s="23"/>
      <c r="AA23" s="26"/>
      <c r="AB23" s="23"/>
      <c r="AC23" s="26"/>
      <c r="AD23" s="30">
        <v>0</v>
      </c>
      <c r="AE23" s="30">
        <f>LARGE($L23:$U23,1)</f>
        <v>6513.3982947624836</v>
      </c>
      <c r="AF23" s="30">
        <f>LARGE($L23:$U23,2)</f>
        <v>3.8009259259259263E-2</v>
      </c>
      <c r="AG23" s="30">
        <v>0</v>
      </c>
      <c r="AH23" s="40">
        <f t="shared" si="2"/>
        <v>6513.4363040217431</v>
      </c>
    </row>
    <row r="24" spans="1:34" ht="18" x14ac:dyDescent="0.25">
      <c r="A24" s="50" t="s">
        <v>76</v>
      </c>
      <c r="B24" s="50" t="s">
        <v>77</v>
      </c>
      <c r="C24" s="35">
        <f t="shared" si="0"/>
        <v>6378.1624500665775</v>
      </c>
      <c r="D24" s="28"/>
      <c r="E24" s="25"/>
      <c r="F24" s="23"/>
      <c r="G24" s="25"/>
      <c r="H24" s="23"/>
      <c r="I24" s="25"/>
      <c r="J24" s="42">
        <v>1.7384259259259262E-2</v>
      </c>
      <c r="K24" s="29">
        <f>+$J$7/J24*$K$7</f>
        <v>6378.1624500665775</v>
      </c>
      <c r="L24" s="23"/>
      <c r="M24" s="25"/>
      <c r="N24" s="23"/>
      <c r="O24" s="25"/>
      <c r="P24" s="26"/>
      <c r="Q24" s="26"/>
      <c r="R24" s="23"/>
      <c r="S24" s="33"/>
      <c r="T24" s="23"/>
      <c r="U24" s="26"/>
      <c r="V24" s="23"/>
      <c r="W24" s="25"/>
      <c r="X24" s="26"/>
      <c r="Y24" s="26"/>
      <c r="Z24" s="23"/>
      <c r="AA24" s="26"/>
      <c r="AB24" s="23"/>
      <c r="AC24" s="26"/>
      <c r="AD24" s="30">
        <f>LARGE($D24:$K24,1)</f>
        <v>6378.1624500665775</v>
      </c>
      <c r="AE24" s="30">
        <v>0</v>
      </c>
      <c r="AF24" s="30">
        <v>0</v>
      </c>
      <c r="AG24" s="30">
        <v>0</v>
      </c>
      <c r="AH24" s="40">
        <f t="shared" si="2"/>
        <v>6378.1624500665775</v>
      </c>
    </row>
    <row r="25" spans="1:34" ht="18" x14ac:dyDescent="0.25">
      <c r="A25" s="36"/>
      <c r="B25" s="36"/>
      <c r="C25" s="36"/>
      <c r="D25" s="28"/>
      <c r="E25" s="25"/>
      <c r="F25" s="23"/>
      <c r="G25" s="25">
        <v>0</v>
      </c>
      <c r="H25" s="23"/>
      <c r="I25" s="25">
        <v>0</v>
      </c>
      <c r="J25" s="23"/>
      <c r="K25" s="25">
        <v>0</v>
      </c>
      <c r="L25" s="23"/>
      <c r="M25" s="25">
        <v>0</v>
      </c>
      <c r="N25" s="23"/>
      <c r="O25" s="25">
        <v>0</v>
      </c>
      <c r="P25" s="26"/>
      <c r="Q25" s="26"/>
      <c r="R25" s="23"/>
      <c r="S25" s="26"/>
      <c r="T25" s="23"/>
      <c r="U25" s="26"/>
      <c r="V25" s="23"/>
      <c r="W25" s="25">
        <v>0</v>
      </c>
      <c r="X25" s="26"/>
      <c r="Y25" s="26"/>
      <c r="Z25" s="23"/>
      <c r="AA25" s="26"/>
      <c r="AB25" s="23"/>
      <c r="AC25" s="26"/>
      <c r="AD25" s="30">
        <f>LARGE($D25:$K25,1)</f>
        <v>0</v>
      </c>
      <c r="AE25" s="30">
        <f>LARGE($L25:$AC25,1)</f>
        <v>0</v>
      </c>
      <c r="AF25" s="30">
        <f>LARGE($L25:$AC25,2)</f>
        <v>0</v>
      </c>
      <c r="AG25" s="30">
        <f>LARGE(V25:AC25,1)</f>
        <v>0</v>
      </c>
      <c r="AH25" s="40">
        <f>SUM(AD25:AF25)</f>
        <v>0</v>
      </c>
    </row>
    <row r="26" spans="1:34" ht="54" x14ac:dyDescent="0.25">
      <c r="A26" s="37" t="s">
        <v>22</v>
      </c>
      <c r="B26" s="38"/>
      <c r="C26" s="38" t="s">
        <v>14</v>
      </c>
      <c r="D26" s="24"/>
      <c r="E26" s="27"/>
      <c r="F26" s="24"/>
      <c r="G26" s="27">
        <v>0</v>
      </c>
      <c r="H26" s="24"/>
      <c r="I26" s="27">
        <v>0</v>
      </c>
      <c r="J26" s="24"/>
      <c r="K26" s="27">
        <v>0</v>
      </c>
      <c r="L26" s="24"/>
      <c r="M26" s="27">
        <v>0</v>
      </c>
      <c r="N26" s="24"/>
      <c r="O26" s="27">
        <v>0</v>
      </c>
      <c r="P26" s="44"/>
      <c r="Q26" s="44"/>
      <c r="R26" s="24"/>
      <c r="S26" s="44"/>
      <c r="T26" s="24"/>
      <c r="U26" s="44"/>
      <c r="V26" s="24"/>
      <c r="W26" s="27">
        <v>0</v>
      </c>
      <c r="X26" s="44"/>
      <c r="Y26" s="44"/>
      <c r="Z26" s="24"/>
      <c r="AA26" s="44"/>
      <c r="AB26" s="24"/>
      <c r="AC26" s="44"/>
      <c r="AD26" s="31">
        <f>LARGE($D26:$W26,1)</f>
        <v>0</v>
      </c>
      <c r="AE26" s="31"/>
      <c r="AF26" s="31">
        <f>LARGE($D26:$W26,3)</f>
        <v>0</v>
      </c>
      <c r="AG26" s="31"/>
      <c r="AH26" s="41">
        <f>SUM(AD26:AF26)</f>
        <v>0</v>
      </c>
    </row>
    <row r="27" spans="1:34" ht="18" x14ac:dyDescent="0.25">
      <c r="A27" s="93" t="s">
        <v>34</v>
      </c>
      <c r="B27" s="94"/>
      <c r="C27" s="95"/>
      <c r="D27" s="67">
        <v>2.2268518518518521E-2</v>
      </c>
      <c r="E27" s="68">
        <v>10000</v>
      </c>
      <c r="F27" s="67">
        <v>2.2372685185185186E-2</v>
      </c>
      <c r="G27" s="68">
        <v>10000</v>
      </c>
      <c r="H27" s="67">
        <v>1.1458333333333334E-2</v>
      </c>
      <c r="I27" s="68">
        <v>10000</v>
      </c>
      <c r="J27" s="67">
        <v>1.1898148148148149E-2</v>
      </c>
      <c r="K27" s="68">
        <v>10000</v>
      </c>
      <c r="L27" s="67">
        <v>2.4687499999999998E-2</v>
      </c>
      <c r="M27" s="68">
        <v>10000</v>
      </c>
      <c r="N27" s="67">
        <v>3.170138888888889E-2</v>
      </c>
      <c r="O27" s="68">
        <v>10000</v>
      </c>
      <c r="P27" s="69">
        <v>4.1331018518518517E-2</v>
      </c>
      <c r="Q27" s="70">
        <v>10000</v>
      </c>
      <c r="R27" s="67">
        <v>2.7581018518518519E-2</v>
      </c>
      <c r="S27" s="70">
        <v>10000</v>
      </c>
      <c r="T27" s="67">
        <v>4.5277777777777778E-2</v>
      </c>
      <c r="U27" s="70">
        <v>10000</v>
      </c>
      <c r="V27" s="67">
        <v>2.4363425925925927E-2</v>
      </c>
      <c r="W27" s="68">
        <v>10000</v>
      </c>
      <c r="X27" s="69">
        <v>4.7372685185185191E-2</v>
      </c>
      <c r="Y27" s="70">
        <v>10000</v>
      </c>
      <c r="Z27" s="67">
        <v>5.2418981481481476E-2</v>
      </c>
      <c r="AA27" s="70">
        <v>10000</v>
      </c>
      <c r="AB27" s="71"/>
      <c r="AC27" s="70"/>
      <c r="AD27" s="72">
        <v>0</v>
      </c>
      <c r="AE27" s="72"/>
      <c r="AF27" s="72">
        <v>0</v>
      </c>
      <c r="AG27" s="72">
        <v>0</v>
      </c>
      <c r="AH27" s="73">
        <v>0</v>
      </c>
    </row>
    <row r="28" spans="1:34" ht="18" x14ac:dyDescent="0.25">
      <c r="A28" s="77"/>
      <c r="B28" s="78"/>
      <c r="C28" s="78"/>
      <c r="D28" s="70"/>
      <c r="E28" s="68"/>
      <c r="F28" s="70"/>
      <c r="G28" s="68">
        <v>0</v>
      </c>
      <c r="H28" s="70"/>
      <c r="I28" s="68">
        <v>0</v>
      </c>
      <c r="J28" s="70"/>
      <c r="K28" s="68">
        <v>0</v>
      </c>
      <c r="L28" s="70"/>
      <c r="M28" s="68">
        <v>0</v>
      </c>
      <c r="N28" s="70"/>
      <c r="O28" s="68">
        <v>0</v>
      </c>
      <c r="P28" s="70"/>
      <c r="Q28" s="68"/>
      <c r="R28" s="70"/>
      <c r="S28" s="68"/>
      <c r="T28" s="70"/>
      <c r="U28" s="68"/>
      <c r="V28" s="70"/>
      <c r="W28" s="68">
        <v>0</v>
      </c>
      <c r="X28" s="70"/>
      <c r="Y28" s="68"/>
      <c r="Z28" s="70"/>
      <c r="AA28" s="68"/>
      <c r="AB28" s="70"/>
      <c r="AC28" s="68"/>
      <c r="AD28" s="73">
        <f>LARGE($D28:$W28,1)</f>
        <v>0</v>
      </c>
      <c r="AE28" s="73"/>
      <c r="AF28" s="73">
        <f>LARGE($D28:$W28,3)</f>
        <v>0</v>
      </c>
      <c r="AG28" s="73"/>
      <c r="AH28" s="79">
        <f>SUM(AD28:AF28)</f>
        <v>0</v>
      </c>
    </row>
    <row r="29" spans="1:34" ht="18" x14ac:dyDescent="0.25">
      <c r="A29" s="80" t="s">
        <v>55</v>
      </c>
      <c r="B29" s="74" t="s">
        <v>56</v>
      </c>
      <c r="C29" s="33">
        <f t="shared" ref="C29:C42" si="4">AH29</f>
        <v>39873.80111055023</v>
      </c>
      <c r="D29" s="75"/>
      <c r="E29" s="25">
        <v>0</v>
      </c>
      <c r="F29" s="26"/>
      <c r="G29" s="25">
        <v>0</v>
      </c>
      <c r="H29" s="65">
        <v>1.2951388888888887E-2</v>
      </c>
      <c r="I29" s="29">
        <f>+$H$27/H29*$I$27</f>
        <v>8847.1849865951754</v>
      </c>
      <c r="J29" s="65">
        <v>1.3252314814814814E-2</v>
      </c>
      <c r="K29" s="29">
        <f>+$J$27/J29*$K$27</f>
        <v>8978.1659388646294</v>
      </c>
      <c r="L29" s="65">
        <v>2.6018518518518521E-2</v>
      </c>
      <c r="M29" s="29">
        <f>+$L$27/L29*$M$27</f>
        <v>9488.4341637010657</v>
      </c>
      <c r="N29" s="26"/>
      <c r="O29" s="25">
        <v>0</v>
      </c>
      <c r="P29" s="65">
        <v>4.1944444444444444E-2</v>
      </c>
      <c r="Q29" s="29">
        <f>+$P$27/P29*$Q$27</f>
        <v>9853.7527593818977</v>
      </c>
      <c r="R29" s="26"/>
      <c r="S29" s="25"/>
      <c r="T29" s="65">
        <v>4.5856481481481477E-2</v>
      </c>
      <c r="U29" s="29">
        <f>+$T$27/T29*$U$27</f>
        <v>9873.8011105502283</v>
      </c>
      <c r="V29" s="65">
        <v>2.4363425925925927E-2</v>
      </c>
      <c r="W29" s="25">
        <f>$V$27/V29*$W$27</f>
        <v>10000</v>
      </c>
      <c r="X29" s="65">
        <v>4.7372685185185191E-2</v>
      </c>
      <c r="Y29" s="29">
        <f>$X$27/X29*$Y$27</f>
        <v>10000</v>
      </c>
      <c r="Z29" s="65">
        <v>5.2418981481481476E-2</v>
      </c>
      <c r="AA29" s="25">
        <f>$Z$27/Z29*$AA$27</f>
        <v>10000</v>
      </c>
      <c r="AB29" s="26"/>
      <c r="AC29" s="25"/>
      <c r="AD29" s="40">
        <f>LARGE($D29:$AC29,1)</f>
        <v>10000</v>
      </c>
      <c r="AE29" s="40">
        <f>LARGE($L29:$AC29,2)</f>
        <v>10000</v>
      </c>
      <c r="AF29" s="40">
        <f>LARGE($L29:$AC29,3)</f>
        <v>10000</v>
      </c>
      <c r="AG29" s="40">
        <f>LARGE($L29:$AC29,4)</f>
        <v>9873.8011105502283</v>
      </c>
      <c r="AH29" s="29">
        <f t="shared" ref="AH29:AH42" si="5">SUM(AD29:AG29)</f>
        <v>39873.80111055023</v>
      </c>
    </row>
    <row r="30" spans="1:34" ht="18" x14ac:dyDescent="0.25">
      <c r="A30" s="80" t="s">
        <v>43</v>
      </c>
      <c r="B30" s="74" t="s">
        <v>44</v>
      </c>
      <c r="C30" s="33">
        <f t="shared" si="4"/>
        <v>39788.893988067917</v>
      </c>
      <c r="D30" s="75">
        <v>2.3194444444444445E-2</v>
      </c>
      <c r="E30" s="29">
        <f>+$D$27/D30*$E$27</f>
        <v>9600.7984031936139</v>
      </c>
      <c r="F30" s="65">
        <v>0</v>
      </c>
      <c r="G30" s="25">
        <v>0</v>
      </c>
      <c r="H30" s="65">
        <v>1.1898148148148149E-2</v>
      </c>
      <c r="I30" s="29">
        <f>+$H$27/H30*$I$27</f>
        <v>9630.3501945525295</v>
      </c>
      <c r="J30" s="65">
        <v>1.1898148148148149E-2</v>
      </c>
      <c r="K30" s="53">
        <f>+$J$27/J30*$K$27</f>
        <v>10000</v>
      </c>
      <c r="L30" s="65">
        <v>2.521990740740741E-2</v>
      </c>
      <c r="M30" s="29">
        <f>+$L$27/L30*$M$27</f>
        <v>9788.8939880679191</v>
      </c>
      <c r="N30" s="26"/>
      <c r="O30" s="25">
        <v>0</v>
      </c>
      <c r="P30" s="26"/>
      <c r="Q30" s="25"/>
      <c r="R30" s="65">
        <v>2.7581018518518519E-2</v>
      </c>
      <c r="S30" s="29">
        <f t="shared" ref="S30:S35" si="6">+$R$27/R30*$S$27</f>
        <v>10000</v>
      </c>
      <c r="T30" s="65">
        <v>4.5277777777777778E-2</v>
      </c>
      <c r="U30" s="29">
        <f>+$T$27/T30*$U$27</f>
        <v>10000</v>
      </c>
      <c r="V30" s="26"/>
      <c r="W30" s="25">
        <v>0</v>
      </c>
      <c r="X30" s="26"/>
      <c r="Y30" s="25"/>
      <c r="Z30" s="26"/>
      <c r="AA30" s="25"/>
      <c r="AB30" s="26"/>
      <c r="AC30" s="25"/>
      <c r="AD30" s="40">
        <f>LARGE($D30:$K30,1)</f>
        <v>10000</v>
      </c>
      <c r="AE30" s="40">
        <f>LARGE($L30:$AC30,1)</f>
        <v>10000</v>
      </c>
      <c r="AF30" s="40">
        <f>LARGE($L30:$AC30,2)</f>
        <v>10000</v>
      </c>
      <c r="AG30" s="40">
        <f>+M30</f>
        <v>9788.8939880679191</v>
      </c>
      <c r="AH30" s="29">
        <f t="shared" si="5"/>
        <v>39788.893988067917</v>
      </c>
    </row>
    <row r="31" spans="1:34" ht="18" x14ac:dyDescent="0.25">
      <c r="A31" s="80" t="s">
        <v>57</v>
      </c>
      <c r="B31" s="74" t="s">
        <v>58</v>
      </c>
      <c r="C31" s="33">
        <f t="shared" si="4"/>
        <v>38630.038274879284</v>
      </c>
      <c r="D31" s="75"/>
      <c r="E31" s="25">
        <v>0</v>
      </c>
      <c r="F31" s="26"/>
      <c r="G31" s="25">
        <v>0</v>
      </c>
      <c r="H31" s="26"/>
      <c r="I31" s="25">
        <v>0</v>
      </c>
      <c r="J31" s="65">
        <v>1.2291666666666666E-2</v>
      </c>
      <c r="K31" s="29">
        <f>+$J$27/J31*$K$27</f>
        <v>9679.8493408662907</v>
      </c>
      <c r="L31" s="26"/>
      <c r="M31" s="25">
        <v>0</v>
      </c>
      <c r="N31" s="26"/>
      <c r="O31" s="25">
        <v>0</v>
      </c>
      <c r="P31" s="65">
        <v>4.1331018518518517E-2</v>
      </c>
      <c r="Q31" s="25">
        <v>10000</v>
      </c>
      <c r="R31" s="65">
        <v>3.0277777777777778E-2</v>
      </c>
      <c r="S31" s="29">
        <f t="shared" si="6"/>
        <v>9109.327217125383</v>
      </c>
      <c r="T31" s="65">
        <v>4.762731481481481E-2</v>
      </c>
      <c r="U31" s="29">
        <f>+$T$27/T31*$U$27</f>
        <v>9506.6828675577162</v>
      </c>
      <c r="V31" s="65">
        <v>2.5451388888888888E-2</v>
      </c>
      <c r="W31" s="29">
        <f>$V$27/V31*$W$27</f>
        <v>9572.5329695316068</v>
      </c>
      <c r="X31" s="26"/>
      <c r="Y31" s="29"/>
      <c r="Z31" s="65">
        <v>5.4884259259259265E-2</v>
      </c>
      <c r="AA31" s="29">
        <f>$Z$27/Z31*$AA$27</f>
        <v>9550.8224377899605</v>
      </c>
      <c r="AB31" s="26"/>
      <c r="AC31" s="25"/>
      <c r="AD31" s="40">
        <f>LARGE($D31:$AC31,1)</f>
        <v>10000</v>
      </c>
      <c r="AE31" s="40">
        <f>LARGE($L31:$AC31,2)</f>
        <v>9572.5329695316068</v>
      </c>
      <c r="AF31" s="40">
        <f>LARGE($L31:$AC31,3)</f>
        <v>9550.8224377899605</v>
      </c>
      <c r="AG31" s="40">
        <f>LARGE($L31:$AC31,4)</f>
        <v>9506.6828675577162</v>
      </c>
      <c r="AH31" s="29">
        <f t="shared" si="5"/>
        <v>38630.038274879284</v>
      </c>
    </row>
    <row r="32" spans="1:34" ht="18" x14ac:dyDescent="0.25">
      <c r="A32" s="81" t="s">
        <v>65</v>
      </c>
      <c r="B32" s="76" t="s">
        <v>66</v>
      </c>
      <c r="C32" s="33">
        <f t="shared" si="4"/>
        <v>38190.409276943959</v>
      </c>
      <c r="D32" s="32"/>
      <c r="E32" s="25"/>
      <c r="F32" s="26"/>
      <c r="G32" s="25"/>
      <c r="H32" s="26"/>
      <c r="I32" s="25"/>
      <c r="J32" s="26"/>
      <c r="K32" s="25"/>
      <c r="L32" s="26"/>
      <c r="M32" s="25"/>
      <c r="N32" s="26"/>
      <c r="O32" s="25"/>
      <c r="P32" s="65">
        <v>4.3645833333333335E-2</v>
      </c>
      <c r="Q32" s="29">
        <f>+$P$27/P32*$Q$27</f>
        <v>9469.6367011402799</v>
      </c>
      <c r="R32" s="65">
        <v>2.991898148148148E-2</v>
      </c>
      <c r="S32" s="29">
        <f t="shared" si="6"/>
        <v>9218.5686653771754</v>
      </c>
      <c r="T32" s="65">
        <v>4.836805555555556E-2</v>
      </c>
      <c r="U32" s="29">
        <f>+$T$27/T32*$U$27</f>
        <v>9361.0911701363948</v>
      </c>
      <c r="V32" s="65">
        <v>2.4884259259259259E-2</v>
      </c>
      <c r="W32" s="29">
        <f>$V$27/V32*$W$27</f>
        <v>9790.6976744186049</v>
      </c>
      <c r="X32" s="26"/>
      <c r="Y32" s="29"/>
      <c r="Z32" s="65">
        <v>5.4780092592592589E-2</v>
      </c>
      <c r="AA32" s="29">
        <f>$Z$27/Z32*$AA$27</f>
        <v>9568.9837312486798</v>
      </c>
      <c r="AB32" s="26"/>
      <c r="AC32" s="25"/>
      <c r="AD32" s="40">
        <f>LARGE($D32:$AC32,1)</f>
        <v>9790.6976744186049</v>
      </c>
      <c r="AE32" s="40">
        <f>LARGE($L32:$AC32,2)</f>
        <v>9568.9837312486798</v>
      </c>
      <c r="AF32" s="40">
        <f>LARGE($L32:$AC32,3)</f>
        <v>9469.6367011402799</v>
      </c>
      <c r="AG32" s="40">
        <f>LARGE($L32:$AC32,4)</f>
        <v>9361.0911701363948</v>
      </c>
      <c r="AH32" s="29">
        <f t="shared" si="5"/>
        <v>38190.409276943959</v>
      </c>
    </row>
    <row r="33" spans="1:40" ht="18" x14ac:dyDescent="0.25">
      <c r="A33" s="80" t="s">
        <v>51</v>
      </c>
      <c r="B33" s="74" t="s">
        <v>52</v>
      </c>
      <c r="C33" s="33">
        <f t="shared" si="4"/>
        <v>35252.512358676577</v>
      </c>
      <c r="D33" s="32">
        <v>0</v>
      </c>
      <c r="E33" s="29">
        <v>0</v>
      </c>
      <c r="F33" s="65">
        <v>2.7256944444444445E-2</v>
      </c>
      <c r="G33" s="29">
        <f>+$F$27/F33*$G$27</f>
        <v>8208.0679405520168</v>
      </c>
      <c r="H33" s="26"/>
      <c r="I33" s="25">
        <v>0</v>
      </c>
      <c r="J33" s="65">
        <v>1.5219907407407409E-2</v>
      </c>
      <c r="K33" s="29">
        <f>+$J$27/J33*$K$27</f>
        <v>7817.4904942965777</v>
      </c>
      <c r="L33" s="26"/>
      <c r="M33" s="25">
        <v>0</v>
      </c>
      <c r="N33" s="26"/>
      <c r="O33" s="25">
        <v>0</v>
      </c>
      <c r="P33" s="65">
        <v>4.7476851851851853E-2</v>
      </c>
      <c r="Q33" s="29">
        <f>+$P$27/P33*$Q$27</f>
        <v>8705.5095075572881</v>
      </c>
      <c r="R33" s="65">
        <v>3.1921296296296302E-2</v>
      </c>
      <c r="S33" s="29">
        <f t="shared" si="6"/>
        <v>8640.3190717911511</v>
      </c>
      <c r="T33" s="26"/>
      <c r="U33" s="29">
        <v>0</v>
      </c>
      <c r="V33" s="65">
        <v>2.9270833333333333E-2</v>
      </c>
      <c r="W33" s="29">
        <f>$V$27/V33*$W$27</f>
        <v>8323.4480031633066</v>
      </c>
      <c r="X33" s="65">
        <v>4.943287037037037E-2</v>
      </c>
      <c r="Y33" s="29">
        <f>$X$27/X33*$Y$27</f>
        <v>9583.2357761648327</v>
      </c>
      <c r="Z33" s="26"/>
      <c r="AA33" s="25"/>
      <c r="AB33" s="26"/>
      <c r="AC33" s="25"/>
      <c r="AD33" s="30">
        <f>LARGE($D33:$AC33,1)</f>
        <v>9583.2357761648327</v>
      </c>
      <c r="AE33" s="30">
        <f>LARGE($L33:$AC33,2)</f>
        <v>8705.5095075572881</v>
      </c>
      <c r="AF33" s="30">
        <f>LARGE($L33:$AC33,3)</f>
        <v>8640.3190717911511</v>
      </c>
      <c r="AG33" s="30">
        <f>LARGE(D33:AC33,4)</f>
        <v>8323.4480031633066</v>
      </c>
      <c r="AH33" s="40">
        <f t="shared" si="5"/>
        <v>35252.512358676577</v>
      </c>
    </row>
    <row r="34" spans="1:40" ht="18" x14ac:dyDescent="0.25">
      <c r="A34" s="81" t="s">
        <v>83</v>
      </c>
      <c r="B34" s="76" t="s">
        <v>84</v>
      </c>
      <c r="C34" s="33">
        <f t="shared" si="4"/>
        <v>32648.101592783249</v>
      </c>
      <c r="D34" s="26"/>
      <c r="E34" s="25"/>
      <c r="F34" s="26"/>
      <c r="G34" s="25"/>
      <c r="H34" s="26"/>
      <c r="I34" s="25"/>
      <c r="J34" s="65"/>
      <c r="K34" s="29"/>
      <c r="L34" s="26"/>
      <c r="M34" s="25"/>
      <c r="N34" s="26"/>
      <c r="O34" s="25"/>
      <c r="P34" s="65">
        <v>4.9699074074074069E-2</v>
      </c>
      <c r="Q34" s="29">
        <f>+$P$27/P34*$Q$27</f>
        <v>8316.2552398695861</v>
      </c>
      <c r="R34" s="65">
        <v>3.2870370370370376E-2</v>
      </c>
      <c r="S34" s="29">
        <f t="shared" si="6"/>
        <v>8390.8450704225343</v>
      </c>
      <c r="T34" s="65">
        <v>5.7453703703703701E-2</v>
      </c>
      <c r="U34" s="29">
        <f>+$T$27/T34*$U$27</f>
        <v>7880.7413376309432</v>
      </c>
      <c r="V34" s="65">
        <v>3.2222222222222222E-2</v>
      </c>
      <c r="W34" s="29">
        <f>$V$27/V34*$W$27</f>
        <v>7561.0632183908056</v>
      </c>
      <c r="X34" s="65">
        <v>5.8773148148148151E-2</v>
      </c>
      <c r="Y34" s="29">
        <f>$X$27/X34*$Y$27</f>
        <v>8060.2599448601823</v>
      </c>
      <c r="Z34" s="26"/>
      <c r="AA34" s="25"/>
      <c r="AB34" s="26"/>
      <c r="AC34" s="25"/>
      <c r="AD34" s="40">
        <f>LARGE($D34:$AC34,1)</f>
        <v>8390.8450704225343</v>
      </c>
      <c r="AE34" s="40">
        <f>LARGE($L34:$AC34,2)</f>
        <v>8316.2552398695861</v>
      </c>
      <c r="AF34" s="40">
        <f>LARGE($L34:$AC34,3)</f>
        <v>8060.2599448601823</v>
      </c>
      <c r="AG34" s="40">
        <f>LARGE($L34:$AC34,4)</f>
        <v>7880.7413376309432</v>
      </c>
      <c r="AH34" s="29">
        <f t="shared" si="5"/>
        <v>32648.101592783249</v>
      </c>
    </row>
    <row r="35" spans="1:40" ht="18" x14ac:dyDescent="0.25">
      <c r="A35" s="81" t="s">
        <v>63</v>
      </c>
      <c r="B35" s="76" t="s">
        <v>64</v>
      </c>
      <c r="C35" s="33">
        <f t="shared" si="4"/>
        <v>30936.303203655061</v>
      </c>
      <c r="D35" s="26"/>
      <c r="E35" s="25"/>
      <c r="F35" s="26"/>
      <c r="G35" s="25">
        <v>0</v>
      </c>
      <c r="H35" s="26"/>
      <c r="I35" s="25">
        <v>0</v>
      </c>
      <c r="J35" s="65">
        <v>1.5960648148148151E-2</v>
      </c>
      <c r="K35" s="29">
        <f>+$J$27/J35*$K$27</f>
        <v>7454.6773023930382</v>
      </c>
      <c r="L35" s="26"/>
      <c r="M35" s="25">
        <v>0</v>
      </c>
      <c r="N35" s="26"/>
      <c r="O35" s="25">
        <v>0</v>
      </c>
      <c r="P35" s="26"/>
      <c r="Q35" s="25"/>
      <c r="R35" s="65">
        <v>3.5555555555555556E-2</v>
      </c>
      <c r="S35" s="29">
        <f t="shared" si="6"/>
        <v>7757.1614583333339</v>
      </c>
      <c r="T35" s="65">
        <v>5.9282407407407402E-2</v>
      </c>
      <c r="U35" s="29">
        <f>+$T$27/T35*$U$27</f>
        <v>7637.6415462709892</v>
      </c>
      <c r="V35" s="65">
        <v>3.0127314814814815E-2</v>
      </c>
      <c r="W35" s="29">
        <f>$V$27/V35*$W$27</f>
        <v>8086.8228966577026</v>
      </c>
      <c r="X35" s="26"/>
      <c r="Y35" s="29"/>
      <c r="Z35" s="26"/>
      <c r="AA35" s="25"/>
      <c r="AB35" s="26"/>
      <c r="AC35" s="25"/>
      <c r="AD35" s="40">
        <f>LARGE($D35:$K35,1)</f>
        <v>7454.6773023930382</v>
      </c>
      <c r="AE35" s="40">
        <f t="shared" ref="AE35:AE42" si="7">LARGE($L35:$AC35,1)</f>
        <v>8086.8228966577026</v>
      </c>
      <c r="AF35" s="40">
        <f>LARGE($L35:$AC35,2)</f>
        <v>7757.1614583333339</v>
      </c>
      <c r="AG35" s="40">
        <f>LARGE($L35:$AC35,3)</f>
        <v>7637.6415462709892</v>
      </c>
      <c r="AH35" s="29">
        <f t="shared" si="5"/>
        <v>30936.303203655061</v>
      </c>
    </row>
    <row r="36" spans="1:40" ht="18" x14ac:dyDescent="0.25">
      <c r="A36" s="80" t="s">
        <v>49</v>
      </c>
      <c r="B36" s="74" t="s">
        <v>50</v>
      </c>
      <c r="C36" s="33">
        <f t="shared" si="4"/>
        <v>19978.173847336067</v>
      </c>
      <c r="D36" s="75"/>
      <c r="E36" s="29">
        <v>0</v>
      </c>
      <c r="F36" s="65">
        <v>2.2372685185185186E-2</v>
      </c>
      <c r="G36" s="29">
        <f>+$F$27/F36*$G$27</f>
        <v>10000</v>
      </c>
      <c r="H36" s="26"/>
      <c r="I36" s="25">
        <v>0</v>
      </c>
      <c r="J36" s="26"/>
      <c r="K36" s="25">
        <v>0</v>
      </c>
      <c r="L36" s="26"/>
      <c r="M36" s="25">
        <v>0</v>
      </c>
      <c r="N36" s="65">
        <v>3.1770833333333331E-2</v>
      </c>
      <c r="O36" s="29">
        <f>+$N$27/N36*$O$27</f>
        <v>9978.1420765027324</v>
      </c>
      <c r="P36" s="26"/>
      <c r="Q36" s="25"/>
      <c r="R36" s="26"/>
      <c r="S36" s="25"/>
      <c r="T36" s="26"/>
      <c r="U36" s="29">
        <v>0</v>
      </c>
      <c r="V36" s="26"/>
      <c r="W36" s="29">
        <v>0</v>
      </c>
      <c r="X36" s="26"/>
      <c r="Y36" s="29"/>
      <c r="Z36" s="26"/>
      <c r="AA36" s="25"/>
      <c r="AB36" s="26"/>
      <c r="AC36" s="25"/>
      <c r="AD36" s="40">
        <f>LARGE($D36:$K36,1)</f>
        <v>10000</v>
      </c>
      <c r="AE36" s="40">
        <f t="shared" si="7"/>
        <v>9978.1420765027324</v>
      </c>
      <c r="AF36" s="40">
        <f>LARGE($L36:$AC36,2)</f>
        <v>3.1770833333333331E-2</v>
      </c>
      <c r="AG36" s="40">
        <f>LARGE($L36:$AC36,3)</f>
        <v>0</v>
      </c>
      <c r="AH36" s="29">
        <f t="shared" si="5"/>
        <v>19978.173847336067</v>
      </c>
    </row>
    <row r="37" spans="1:40" ht="18" x14ac:dyDescent="0.25">
      <c r="A37" s="80" t="s">
        <v>53</v>
      </c>
      <c r="B37" s="74" t="s">
        <v>54</v>
      </c>
      <c r="C37" s="33">
        <f t="shared" si="4"/>
        <v>16971.857071510134</v>
      </c>
      <c r="D37" s="75"/>
      <c r="E37" s="25">
        <v>0</v>
      </c>
      <c r="F37" s="65">
        <v>2.7766203703703706E-2</v>
      </c>
      <c r="G37" s="29">
        <f>+$F$27/F37*$G$27</f>
        <v>8057.5239683201326</v>
      </c>
      <c r="H37" s="26"/>
      <c r="I37" s="25">
        <v>0</v>
      </c>
      <c r="J37" s="65">
        <v>1.3634259259259257E-2</v>
      </c>
      <c r="K37" s="29">
        <f>+$J$27/J37*$K$27</f>
        <v>8726.6553480475395</v>
      </c>
      <c r="L37" s="26"/>
      <c r="M37" s="25">
        <v>0</v>
      </c>
      <c r="N37" s="26"/>
      <c r="O37" s="25">
        <v>0</v>
      </c>
      <c r="P37" s="26"/>
      <c r="Q37" s="25"/>
      <c r="R37" s="26"/>
      <c r="S37" s="29"/>
      <c r="T37" s="26"/>
      <c r="U37" s="25"/>
      <c r="V37" s="65">
        <v>2.9548611111111109E-2</v>
      </c>
      <c r="W37" s="29">
        <f>$V$27/V37*$W$27</f>
        <v>8245.2017234625946</v>
      </c>
      <c r="X37" s="26"/>
      <c r="Y37" s="29"/>
      <c r="Z37" s="26"/>
      <c r="AA37" s="25"/>
      <c r="AB37" s="26"/>
      <c r="AC37" s="25"/>
      <c r="AD37" s="40">
        <f>LARGE($D37:$K37,1)</f>
        <v>8726.6553480475395</v>
      </c>
      <c r="AE37" s="40">
        <f t="shared" si="7"/>
        <v>8245.2017234625946</v>
      </c>
      <c r="AF37" s="40">
        <f>LARGE($L37:$AC37,3)</f>
        <v>0</v>
      </c>
      <c r="AG37" s="40">
        <f>LARGE($L37:$AC37,3)</f>
        <v>0</v>
      </c>
      <c r="AH37" s="29">
        <f t="shared" si="5"/>
        <v>16971.857071510134</v>
      </c>
    </row>
    <row r="38" spans="1:40" ht="18" x14ac:dyDescent="0.25">
      <c r="A38" s="81" t="s">
        <v>91</v>
      </c>
      <c r="B38" s="76" t="s">
        <v>92</v>
      </c>
      <c r="C38" s="33">
        <f t="shared" si="4"/>
        <v>16755.392579470132</v>
      </c>
      <c r="D38" s="32"/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5"/>
      <c r="P38" s="65"/>
      <c r="Q38" s="29"/>
      <c r="R38" s="65">
        <v>3.5196759259259254E-2</v>
      </c>
      <c r="S38" s="29">
        <f>+$R$27/R38*$S$27</f>
        <v>7836.2380795790868</v>
      </c>
      <c r="T38" s="26"/>
      <c r="U38" s="25"/>
      <c r="V38" s="26"/>
      <c r="W38" s="29"/>
      <c r="X38" s="65">
        <v>5.3113425925925932E-2</v>
      </c>
      <c r="Y38" s="29">
        <f>$X$27/X38*$Y$27</f>
        <v>8919.1544998910449</v>
      </c>
      <c r="Z38" s="26"/>
      <c r="AA38" s="25"/>
      <c r="AB38" s="26"/>
      <c r="AC38" s="25"/>
      <c r="AD38" s="40">
        <v>0</v>
      </c>
      <c r="AE38" s="40">
        <f t="shared" si="7"/>
        <v>8919.1544998910449</v>
      </c>
      <c r="AF38" s="40">
        <f>LARGE($L38:$AC38,2)</f>
        <v>7836.2380795790868</v>
      </c>
      <c r="AG38" s="40">
        <v>0</v>
      </c>
      <c r="AH38" s="29">
        <f t="shared" si="5"/>
        <v>16755.392579470132</v>
      </c>
    </row>
    <row r="39" spans="1:40" ht="18" x14ac:dyDescent="0.25">
      <c r="A39" s="81" t="s">
        <v>61</v>
      </c>
      <c r="B39" s="76" t="s">
        <v>62</v>
      </c>
      <c r="C39" s="33">
        <f t="shared" si="4"/>
        <v>16338.287319199138</v>
      </c>
      <c r="D39" s="26"/>
      <c r="E39" s="25"/>
      <c r="F39" s="26"/>
      <c r="G39" s="25">
        <v>0</v>
      </c>
      <c r="H39" s="26"/>
      <c r="I39" s="25">
        <v>0</v>
      </c>
      <c r="J39" s="65">
        <v>1.4560185185185183E-2</v>
      </c>
      <c r="K39" s="29">
        <f>+$J$27/J39*$K$27</f>
        <v>8171.7011128775848</v>
      </c>
      <c r="L39" s="26"/>
      <c r="M39" s="25">
        <v>0</v>
      </c>
      <c r="N39" s="26"/>
      <c r="O39" s="25">
        <v>0</v>
      </c>
      <c r="P39" s="26"/>
      <c r="Q39" s="25"/>
      <c r="R39" s="65">
        <v>3.3773148148148149E-2</v>
      </c>
      <c r="S39" s="29">
        <f>+$R$27/R39*$S$27</f>
        <v>8166.5524331734059</v>
      </c>
      <c r="T39" s="26"/>
      <c r="U39" s="29">
        <v>0</v>
      </c>
      <c r="V39" s="26"/>
      <c r="W39" s="29">
        <v>0</v>
      </c>
      <c r="X39" s="26"/>
      <c r="Y39" s="29"/>
      <c r="Z39" s="26"/>
      <c r="AA39" s="25"/>
      <c r="AB39" s="26"/>
      <c r="AC39" s="25"/>
      <c r="AD39" s="40">
        <f>LARGE($D39:$K39,1)</f>
        <v>8171.7011128775848</v>
      </c>
      <c r="AE39" s="40">
        <f t="shared" si="7"/>
        <v>8166.5524331734059</v>
      </c>
      <c r="AF39" s="40">
        <f>LARGE($L39:$AC39,2)</f>
        <v>3.3773148148148149E-2</v>
      </c>
      <c r="AG39" s="40">
        <f>LARGE($L39:$AC39,3)</f>
        <v>0</v>
      </c>
      <c r="AH39" s="29">
        <f t="shared" si="5"/>
        <v>16338.287319199138</v>
      </c>
    </row>
    <row r="40" spans="1:40" ht="18" x14ac:dyDescent="0.25">
      <c r="A40" s="80" t="s">
        <v>59</v>
      </c>
      <c r="B40" s="74" t="s">
        <v>60</v>
      </c>
      <c r="C40" s="33">
        <f t="shared" si="4"/>
        <v>9294.7558770343585</v>
      </c>
      <c r="D40" s="75"/>
      <c r="E40" s="25">
        <v>0</v>
      </c>
      <c r="F40" s="26"/>
      <c r="G40" s="25">
        <v>0</v>
      </c>
      <c r="H40" s="26"/>
      <c r="I40" s="25">
        <v>0</v>
      </c>
      <c r="J40" s="65">
        <v>1.2800925925925926E-2</v>
      </c>
      <c r="K40" s="29">
        <f>+$J$27/J40*$K$27</f>
        <v>9294.7558770343585</v>
      </c>
      <c r="L40" s="26"/>
      <c r="M40" s="25">
        <v>0</v>
      </c>
      <c r="N40" s="26"/>
      <c r="O40" s="25">
        <v>0</v>
      </c>
      <c r="P40" s="26"/>
      <c r="Q40" s="25"/>
      <c r="R40" s="26"/>
      <c r="S40" s="29"/>
      <c r="T40" s="26"/>
      <c r="U40" s="25"/>
      <c r="V40" s="26"/>
      <c r="W40" s="29">
        <v>0</v>
      </c>
      <c r="X40" s="26"/>
      <c r="Y40" s="29"/>
      <c r="Z40" s="26"/>
      <c r="AA40" s="25"/>
      <c r="AB40" s="26"/>
      <c r="AC40" s="25"/>
      <c r="AD40" s="40">
        <f>LARGE($D40:$K40,1)</f>
        <v>9294.7558770343585</v>
      </c>
      <c r="AE40" s="40">
        <f t="shared" si="7"/>
        <v>0</v>
      </c>
      <c r="AF40" s="40">
        <f>LARGE($L40:$AC40,2)</f>
        <v>0</v>
      </c>
      <c r="AG40" s="40">
        <f>LARGE($L40:$AC40,3)</f>
        <v>0</v>
      </c>
      <c r="AH40" s="29">
        <f t="shared" si="5"/>
        <v>9294.7558770343585</v>
      </c>
    </row>
    <row r="41" spans="1:40" ht="18" x14ac:dyDescent="0.25">
      <c r="A41" s="81" t="s">
        <v>93</v>
      </c>
      <c r="B41" s="76" t="s">
        <v>94</v>
      </c>
      <c r="C41" s="33">
        <f t="shared" si="4"/>
        <v>8612.9579106049587</v>
      </c>
      <c r="D41" s="32"/>
      <c r="E41" s="25"/>
      <c r="F41" s="26"/>
      <c r="G41" s="25"/>
      <c r="H41" s="26"/>
      <c r="I41" s="25"/>
      <c r="J41" s="26"/>
      <c r="K41" s="25"/>
      <c r="L41" s="26"/>
      <c r="M41" s="25"/>
      <c r="N41" s="26"/>
      <c r="O41" s="25"/>
      <c r="P41" s="65"/>
      <c r="Q41" s="29"/>
      <c r="R41" s="65"/>
      <c r="S41" s="29"/>
      <c r="T41" s="26"/>
      <c r="U41" s="25"/>
      <c r="V41" s="65">
        <v>2.8287037037037038E-2</v>
      </c>
      <c r="W41" s="29">
        <f>$V$27/V41*$W$27</f>
        <v>8612.9296235679212</v>
      </c>
      <c r="X41" s="26"/>
      <c r="Y41" s="29"/>
      <c r="Z41" s="26"/>
      <c r="AA41" s="25"/>
      <c r="AB41" s="26"/>
      <c r="AC41" s="25"/>
      <c r="AD41" s="40">
        <v>0</v>
      </c>
      <c r="AE41" s="40">
        <f t="shared" si="7"/>
        <v>8612.9296235679212</v>
      </c>
      <c r="AF41" s="40">
        <f>LARGE($L41:$AC41,2)</f>
        <v>2.8287037037037038E-2</v>
      </c>
      <c r="AG41" s="40">
        <v>0</v>
      </c>
      <c r="AH41" s="29">
        <f t="shared" si="5"/>
        <v>8612.9579106049587</v>
      </c>
    </row>
    <row r="42" spans="1:40" ht="18" x14ac:dyDescent="0.25">
      <c r="A42" s="82" t="s">
        <v>85</v>
      </c>
      <c r="B42" s="55" t="s">
        <v>86</v>
      </c>
      <c r="C42" s="33">
        <f t="shared" si="4"/>
        <v>7712.7965685245181</v>
      </c>
      <c r="D42" s="59"/>
      <c r="E42" s="58"/>
      <c r="F42" s="59"/>
      <c r="G42" s="58"/>
      <c r="H42" s="59"/>
      <c r="I42" s="58"/>
      <c r="J42" s="66"/>
      <c r="K42" s="56"/>
      <c r="L42" s="59"/>
      <c r="M42" s="58"/>
      <c r="N42" s="59"/>
      <c r="O42" s="58"/>
      <c r="P42" s="66">
        <v>5.3587962962962969E-2</v>
      </c>
      <c r="Q42" s="56">
        <f>+$P$27/P42*$Q$27</f>
        <v>7712.7429805615548</v>
      </c>
      <c r="R42" s="59"/>
      <c r="S42" s="29"/>
      <c r="T42" s="59"/>
      <c r="U42" s="58"/>
      <c r="V42" s="59"/>
      <c r="W42" s="58"/>
      <c r="X42" s="59"/>
      <c r="Y42" s="58"/>
      <c r="Z42" s="59"/>
      <c r="AA42" s="58"/>
      <c r="AB42" s="59"/>
      <c r="AC42" s="58"/>
      <c r="AD42" s="40">
        <v>0</v>
      </c>
      <c r="AE42" s="40">
        <f t="shared" si="7"/>
        <v>7712.7429805615548</v>
      </c>
      <c r="AF42" s="40">
        <f>LARGE($L42:$AC42,2)</f>
        <v>5.3587962962962969E-2</v>
      </c>
      <c r="AG42" s="40">
        <v>0</v>
      </c>
      <c r="AH42" s="29">
        <f t="shared" si="5"/>
        <v>7712.7965685245181</v>
      </c>
    </row>
    <row r="43" spans="1:40" ht="18" x14ac:dyDescent="0.25">
      <c r="A43" s="55"/>
      <c r="B43" s="55"/>
      <c r="C43" s="83"/>
      <c r="D43" s="57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6"/>
      <c r="Q43" s="84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83"/>
      <c r="AE43" s="83"/>
      <c r="AF43" s="83"/>
      <c r="AG43" s="83"/>
      <c r="AH43" s="56"/>
    </row>
    <row r="44" spans="1:40" ht="18" x14ac:dyDescent="0.25">
      <c r="A44" s="21"/>
      <c r="B44" s="21"/>
      <c r="C44" s="35">
        <f>AH44</f>
        <v>0</v>
      </c>
      <c r="D44" s="32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33"/>
      <c r="AE44" s="26"/>
      <c r="AF44" s="26"/>
      <c r="AG44" s="26"/>
      <c r="AH44" s="33"/>
      <c r="AI44" s="21"/>
      <c r="AJ44" s="21"/>
      <c r="AK44" s="21"/>
      <c r="AL44" s="21"/>
      <c r="AM44" s="21"/>
      <c r="AN44" s="21"/>
    </row>
    <row r="45" spans="1:40" ht="18" x14ac:dyDescent="0.25">
      <c r="A45" s="21"/>
      <c r="B45" s="21"/>
      <c r="C45" s="21"/>
      <c r="D45" s="32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33"/>
      <c r="AE45" s="26"/>
      <c r="AF45" s="26"/>
      <c r="AG45" s="26"/>
      <c r="AH45" s="33"/>
      <c r="AI45" s="21"/>
      <c r="AJ45" s="21"/>
      <c r="AK45" s="21"/>
      <c r="AL45" s="21"/>
      <c r="AM45" s="21"/>
      <c r="AN45" s="21"/>
    </row>
    <row r="46" spans="1:40" ht="18" x14ac:dyDescent="0.25">
      <c r="A46" s="21"/>
      <c r="B46" s="21"/>
      <c r="C46" s="21"/>
      <c r="D46" s="32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33"/>
      <c r="AE46" s="26"/>
      <c r="AF46" s="26"/>
      <c r="AG46" s="26"/>
      <c r="AH46" s="33"/>
      <c r="AI46" s="21"/>
      <c r="AJ46" s="21"/>
      <c r="AK46" s="21"/>
      <c r="AL46" s="21"/>
      <c r="AM46" s="21"/>
      <c r="AN46" s="21"/>
    </row>
    <row r="47" spans="1:40" ht="18" x14ac:dyDescent="0.25">
      <c r="A47" s="21"/>
      <c r="B47" s="21"/>
      <c r="C47" s="21"/>
      <c r="D47" s="3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33"/>
      <c r="AE47" s="26"/>
      <c r="AF47" s="26"/>
      <c r="AG47" s="26"/>
      <c r="AH47" s="33"/>
      <c r="AI47" s="21"/>
      <c r="AJ47" s="21"/>
      <c r="AK47" s="21"/>
      <c r="AL47" s="21"/>
      <c r="AM47" s="21"/>
      <c r="AN47" s="21"/>
    </row>
    <row r="48" spans="1:40" ht="18" x14ac:dyDescent="0.25">
      <c r="A48" s="21"/>
      <c r="B48" s="21"/>
      <c r="C48" s="21"/>
      <c r="D48" s="32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3"/>
      <c r="AE48" s="26"/>
      <c r="AF48" s="26"/>
      <c r="AG48" s="26"/>
      <c r="AH48" s="33"/>
      <c r="AI48" s="21"/>
      <c r="AJ48" s="21"/>
      <c r="AK48" s="21"/>
      <c r="AL48" s="21"/>
      <c r="AM48" s="21"/>
      <c r="AN48" s="21"/>
    </row>
    <row r="49" spans="1:40" ht="18" x14ac:dyDescent="0.25">
      <c r="A49" s="21"/>
      <c r="B49" s="21"/>
      <c r="C49" s="21"/>
      <c r="D49" s="32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33"/>
      <c r="AE49" s="26"/>
      <c r="AF49" s="26"/>
      <c r="AG49" s="26"/>
      <c r="AH49" s="33"/>
      <c r="AI49" s="21"/>
      <c r="AJ49" s="21"/>
      <c r="AK49" s="21"/>
      <c r="AL49" s="21"/>
      <c r="AM49" s="21"/>
      <c r="AN49" s="21"/>
    </row>
    <row r="50" spans="1:40" ht="18" x14ac:dyDescent="0.25">
      <c r="A50" s="21"/>
      <c r="B50" s="21"/>
      <c r="C50" s="21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33"/>
      <c r="AE50" s="26"/>
      <c r="AF50" s="26"/>
      <c r="AG50" s="26"/>
      <c r="AH50" s="33"/>
      <c r="AI50" s="21"/>
      <c r="AJ50" s="21"/>
      <c r="AK50" s="21"/>
      <c r="AL50" s="21"/>
      <c r="AM50" s="21"/>
      <c r="AN50" s="21"/>
    </row>
    <row r="51" spans="1:40" ht="18" x14ac:dyDescent="0.25">
      <c r="A51" s="21"/>
      <c r="B51" s="21"/>
      <c r="C51" s="21"/>
      <c r="D51" s="32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33"/>
      <c r="AE51" s="26"/>
      <c r="AF51" s="26"/>
      <c r="AG51" s="26"/>
      <c r="AH51" s="33"/>
      <c r="AI51" s="21"/>
      <c r="AJ51" s="21"/>
      <c r="AK51" s="21"/>
      <c r="AL51" s="21"/>
      <c r="AM51" s="21"/>
      <c r="AN51" s="21"/>
    </row>
    <row r="52" spans="1:40" ht="18" x14ac:dyDescent="0.25">
      <c r="A52" s="21"/>
      <c r="B52" s="21"/>
      <c r="C52" s="21"/>
      <c r="D52" s="32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33"/>
      <c r="AE52" s="26"/>
      <c r="AF52" s="26"/>
      <c r="AG52" s="26"/>
      <c r="AH52" s="33"/>
      <c r="AI52" s="21"/>
      <c r="AJ52" s="21"/>
      <c r="AK52" s="21"/>
      <c r="AL52" s="21"/>
      <c r="AM52" s="21"/>
      <c r="AN52" s="21"/>
    </row>
    <row r="53" spans="1:40" ht="18" x14ac:dyDescent="0.25">
      <c r="A53" s="21"/>
      <c r="B53" s="21"/>
      <c r="C53" s="21"/>
      <c r="D53" s="3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33"/>
      <c r="AE53" s="26"/>
      <c r="AF53" s="26"/>
      <c r="AG53" s="26"/>
      <c r="AH53" s="33"/>
      <c r="AI53" s="21"/>
      <c r="AJ53" s="21"/>
      <c r="AK53" s="21"/>
      <c r="AL53" s="21"/>
      <c r="AM53" s="21"/>
      <c r="AN53" s="21"/>
    </row>
    <row r="54" spans="1:40" ht="18" x14ac:dyDescent="0.25">
      <c r="A54" s="21"/>
      <c r="B54" s="21"/>
      <c r="C54" s="21"/>
      <c r="D54" s="3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33"/>
      <c r="AE54" s="26"/>
      <c r="AF54" s="26"/>
      <c r="AG54" s="26"/>
      <c r="AH54" s="33"/>
      <c r="AI54" s="21"/>
      <c r="AJ54" s="21"/>
      <c r="AK54" s="21"/>
      <c r="AL54" s="21"/>
      <c r="AM54" s="21"/>
      <c r="AN54" s="21"/>
    </row>
    <row r="55" spans="1:40" ht="18" x14ac:dyDescent="0.25">
      <c r="A55" s="21"/>
      <c r="B55" s="21"/>
      <c r="C55" s="21"/>
      <c r="D55" s="3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33"/>
      <c r="AE55" s="26"/>
      <c r="AF55" s="26"/>
      <c r="AG55" s="26"/>
      <c r="AH55" s="33"/>
      <c r="AI55" s="21"/>
      <c r="AJ55" s="21"/>
      <c r="AK55" s="21"/>
      <c r="AL55" s="21"/>
      <c r="AM55" s="21"/>
      <c r="AN55" s="21"/>
    </row>
    <row r="56" spans="1:40" ht="18" x14ac:dyDescent="0.25">
      <c r="A56" s="21"/>
      <c r="B56" s="21"/>
      <c r="C56" s="21"/>
      <c r="D56" s="3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33"/>
      <c r="AE56" s="26"/>
      <c r="AF56" s="26"/>
      <c r="AG56" s="26"/>
      <c r="AH56" s="33"/>
      <c r="AI56" s="21"/>
      <c r="AJ56" s="21"/>
      <c r="AK56" s="21"/>
      <c r="AL56" s="21"/>
      <c r="AM56" s="21"/>
      <c r="AN56" s="21"/>
    </row>
    <row r="57" spans="1:40" ht="18" x14ac:dyDescent="0.25">
      <c r="A57" s="21"/>
      <c r="B57" s="21"/>
      <c r="C57" s="21"/>
      <c r="D57" s="3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33"/>
      <c r="AE57" s="26"/>
      <c r="AF57" s="26"/>
      <c r="AG57" s="26"/>
      <c r="AH57" s="33"/>
      <c r="AI57" s="21"/>
      <c r="AJ57" s="21"/>
      <c r="AK57" s="21"/>
      <c r="AL57" s="21"/>
      <c r="AM57" s="21"/>
      <c r="AN57" s="21"/>
    </row>
    <row r="58" spans="1:40" ht="18" x14ac:dyDescent="0.25">
      <c r="A58" s="21"/>
      <c r="B58" s="21"/>
      <c r="C58" s="21"/>
      <c r="D58" s="32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33"/>
      <c r="AE58" s="26"/>
      <c r="AF58" s="26"/>
      <c r="AG58" s="26"/>
      <c r="AH58" s="33"/>
      <c r="AI58" s="21"/>
      <c r="AJ58" s="21"/>
      <c r="AK58" s="21"/>
      <c r="AL58" s="21"/>
      <c r="AM58" s="21"/>
      <c r="AN58" s="21"/>
    </row>
    <row r="59" spans="1:40" ht="18" x14ac:dyDescent="0.25">
      <c r="A59" s="21"/>
      <c r="B59" s="21"/>
      <c r="C59" s="21"/>
      <c r="D59" s="34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33"/>
      <c r="AE59" s="21"/>
      <c r="AF59" s="21"/>
      <c r="AG59" s="21"/>
      <c r="AH59" s="33"/>
      <c r="AI59" s="21"/>
      <c r="AJ59" s="21"/>
      <c r="AK59" s="21"/>
      <c r="AL59" s="21"/>
      <c r="AM59" s="21"/>
      <c r="AN59" s="21"/>
    </row>
    <row r="60" spans="1:40" ht="18" x14ac:dyDescent="0.25">
      <c r="A60" s="21"/>
      <c r="B60" s="21"/>
      <c r="C60" s="21"/>
      <c r="D60" s="34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33"/>
      <c r="AE60" s="21"/>
      <c r="AF60" s="21"/>
      <c r="AG60" s="21"/>
      <c r="AH60" s="33"/>
      <c r="AI60" s="21"/>
      <c r="AJ60" s="21"/>
      <c r="AK60" s="21"/>
      <c r="AL60" s="21"/>
      <c r="AM60" s="21"/>
      <c r="AN60" s="21"/>
    </row>
    <row r="61" spans="1:40" ht="18" x14ac:dyDescent="0.25">
      <c r="A61" s="21"/>
      <c r="B61" s="21"/>
      <c r="C61" s="21"/>
      <c r="D61" s="34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33"/>
      <c r="AE61" s="21"/>
      <c r="AF61" s="21"/>
      <c r="AG61" s="21"/>
      <c r="AH61" s="33"/>
      <c r="AI61" s="21"/>
      <c r="AJ61" s="21"/>
      <c r="AK61" s="21"/>
      <c r="AL61" s="21"/>
      <c r="AM61" s="21"/>
      <c r="AN61" s="21"/>
    </row>
    <row r="62" spans="1:40" ht="18" x14ac:dyDescent="0.25">
      <c r="A62" s="21"/>
      <c r="B62" s="21"/>
      <c r="C62" s="21"/>
      <c r="D62" s="34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33"/>
      <c r="AE62" s="21"/>
      <c r="AF62" s="21"/>
      <c r="AG62" s="21"/>
      <c r="AH62" s="33"/>
      <c r="AI62" s="21"/>
      <c r="AJ62" s="21"/>
      <c r="AK62" s="21"/>
      <c r="AL62" s="21"/>
      <c r="AM62" s="21"/>
      <c r="AN62" s="21"/>
    </row>
    <row r="63" spans="1:40" ht="18" x14ac:dyDescent="0.25">
      <c r="A63" s="21"/>
      <c r="B63" s="21"/>
      <c r="C63" s="21"/>
      <c r="D63" s="34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33"/>
      <c r="AE63" s="21"/>
      <c r="AF63" s="21"/>
      <c r="AG63" s="21"/>
      <c r="AH63" s="33"/>
      <c r="AI63" s="21"/>
      <c r="AJ63" s="21"/>
      <c r="AK63" s="21"/>
      <c r="AL63" s="21"/>
      <c r="AM63" s="21"/>
      <c r="AN63" s="21"/>
    </row>
    <row r="64" spans="1:40" ht="18" x14ac:dyDescent="0.25">
      <c r="A64" s="21"/>
      <c r="B64" s="21"/>
      <c r="C64" s="21"/>
      <c r="D64" s="34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33"/>
      <c r="AE64" s="21"/>
      <c r="AF64" s="21"/>
      <c r="AG64" s="21"/>
      <c r="AH64" s="33"/>
      <c r="AI64" s="21"/>
      <c r="AJ64" s="21"/>
      <c r="AK64" s="21"/>
      <c r="AL64" s="21"/>
      <c r="AM64" s="21"/>
      <c r="AN64" s="21"/>
    </row>
    <row r="65" spans="1:40" ht="18" x14ac:dyDescent="0.25">
      <c r="A65" s="21"/>
      <c r="B65" s="21"/>
      <c r="C65" s="21"/>
      <c r="D65" s="34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33"/>
      <c r="AE65" s="21"/>
      <c r="AF65" s="21"/>
      <c r="AG65" s="21"/>
      <c r="AH65" s="33"/>
      <c r="AI65" s="21"/>
      <c r="AJ65" s="21"/>
      <c r="AK65" s="21"/>
      <c r="AL65" s="21"/>
      <c r="AM65" s="21"/>
      <c r="AN65" s="21"/>
    </row>
    <row r="66" spans="1:40" ht="18" x14ac:dyDescent="0.25">
      <c r="A66" s="21"/>
      <c r="B66" s="21"/>
      <c r="C66" s="21"/>
      <c r="D66" s="34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33"/>
      <c r="AE66" s="21"/>
      <c r="AF66" s="21"/>
      <c r="AG66" s="21"/>
      <c r="AH66" s="33"/>
      <c r="AI66" s="21"/>
      <c r="AJ66" s="21"/>
      <c r="AK66" s="21"/>
      <c r="AL66" s="21"/>
      <c r="AM66" s="21"/>
      <c r="AN66" s="21"/>
    </row>
    <row r="67" spans="1:40" ht="18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33"/>
      <c r="AE67" s="21"/>
      <c r="AF67" s="21"/>
      <c r="AG67" s="21"/>
      <c r="AH67" s="33"/>
      <c r="AI67" s="21"/>
      <c r="AJ67" s="21"/>
      <c r="AK67" s="21"/>
      <c r="AL67" s="21"/>
      <c r="AM67" s="21"/>
      <c r="AN67" s="21"/>
    </row>
    <row r="68" spans="1:40" ht="18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33"/>
      <c r="AE68" s="21"/>
      <c r="AF68" s="21"/>
      <c r="AG68" s="21"/>
      <c r="AH68" s="33"/>
      <c r="AI68" s="21"/>
      <c r="AJ68" s="21"/>
      <c r="AK68" s="21"/>
      <c r="AL68" s="21"/>
      <c r="AM68" s="21"/>
      <c r="AN68" s="21"/>
    </row>
    <row r="69" spans="1:40" ht="1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33"/>
      <c r="AE69" s="21"/>
      <c r="AF69" s="21"/>
      <c r="AG69" s="21"/>
      <c r="AH69" s="33"/>
      <c r="AI69" s="21"/>
      <c r="AJ69" s="21"/>
      <c r="AK69" s="21"/>
      <c r="AL69" s="21"/>
      <c r="AM69" s="21"/>
      <c r="AN69" s="21"/>
    </row>
    <row r="70" spans="1:40" ht="18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33"/>
      <c r="AE70" s="21"/>
      <c r="AF70" s="21"/>
      <c r="AG70" s="21"/>
      <c r="AH70" s="33"/>
      <c r="AI70" s="21"/>
      <c r="AJ70" s="21"/>
      <c r="AK70" s="21"/>
      <c r="AL70" s="21"/>
      <c r="AM70" s="21"/>
      <c r="AN70" s="21"/>
    </row>
    <row r="71" spans="1:40" ht="18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33"/>
      <c r="AE71" s="21"/>
      <c r="AF71" s="21"/>
      <c r="AG71" s="21"/>
      <c r="AH71" s="33"/>
      <c r="AI71" s="21"/>
      <c r="AJ71" s="21"/>
      <c r="AK71" s="21"/>
      <c r="AL71" s="21"/>
      <c r="AM71" s="21"/>
      <c r="AN71" s="21"/>
    </row>
    <row r="72" spans="1:40" ht="18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33"/>
      <c r="AE72" s="21"/>
      <c r="AF72" s="21"/>
      <c r="AG72" s="21"/>
      <c r="AH72" s="33"/>
      <c r="AI72" s="21"/>
      <c r="AJ72" s="21"/>
      <c r="AK72" s="21"/>
      <c r="AL72" s="21"/>
      <c r="AM72" s="21"/>
      <c r="AN72" s="21"/>
    </row>
    <row r="73" spans="1:40" ht="18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33"/>
      <c r="AE73" s="21"/>
      <c r="AF73" s="21"/>
      <c r="AG73" s="21"/>
      <c r="AH73" s="33"/>
      <c r="AI73" s="21"/>
      <c r="AJ73" s="21"/>
      <c r="AK73" s="21"/>
      <c r="AL73" s="21"/>
      <c r="AM73" s="21"/>
      <c r="AN73" s="21"/>
    </row>
    <row r="74" spans="1:40" ht="18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33"/>
      <c r="AE74" s="21"/>
      <c r="AF74" s="21"/>
      <c r="AG74" s="21"/>
      <c r="AH74" s="33"/>
      <c r="AI74" s="21"/>
      <c r="AJ74" s="21"/>
      <c r="AK74" s="21"/>
      <c r="AL74" s="21"/>
      <c r="AM74" s="21"/>
      <c r="AN74" s="21"/>
    </row>
    <row r="75" spans="1:40" ht="18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33"/>
      <c r="AE75" s="21"/>
      <c r="AF75" s="21"/>
      <c r="AG75" s="21"/>
      <c r="AH75" s="33"/>
      <c r="AI75" s="21"/>
      <c r="AJ75" s="21"/>
      <c r="AK75" s="21"/>
      <c r="AL75" s="21"/>
      <c r="AM75" s="21"/>
      <c r="AN75" s="21"/>
    </row>
    <row r="76" spans="1:40" ht="18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33"/>
      <c r="AE76" s="21"/>
      <c r="AF76" s="21"/>
      <c r="AG76" s="21"/>
      <c r="AH76" s="33"/>
      <c r="AI76" s="21"/>
      <c r="AJ76" s="21"/>
      <c r="AK76" s="21"/>
      <c r="AL76" s="21"/>
      <c r="AM76" s="21"/>
      <c r="AN76" s="21"/>
    </row>
    <row r="77" spans="1:40" ht="18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33"/>
      <c r="AE77" s="21"/>
      <c r="AF77" s="21"/>
      <c r="AG77" s="21"/>
      <c r="AH77" s="33"/>
      <c r="AI77" s="21"/>
      <c r="AJ77" s="21"/>
      <c r="AK77" s="21"/>
      <c r="AL77" s="21"/>
      <c r="AM77" s="21"/>
      <c r="AN77" s="21"/>
    </row>
    <row r="78" spans="1:40" ht="1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33"/>
      <c r="AE78" s="21"/>
      <c r="AF78" s="21"/>
      <c r="AG78" s="21"/>
      <c r="AH78" s="33"/>
      <c r="AI78" s="21"/>
      <c r="AJ78" s="21"/>
      <c r="AK78" s="21"/>
      <c r="AL78" s="21"/>
      <c r="AM78" s="21"/>
      <c r="AN78" s="21"/>
    </row>
    <row r="79" spans="1:40" ht="18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33"/>
      <c r="AE79" s="21"/>
      <c r="AF79" s="21"/>
      <c r="AG79" s="21"/>
      <c r="AH79" s="33"/>
      <c r="AI79" s="21"/>
      <c r="AJ79" s="21"/>
      <c r="AK79" s="21"/>
      <c r="AL79" s="21"/>
      <c r="AM79" s="21"/>
      <c r="AN79" s="21"/>
    </row>
    <row r="80" spans="1:40" ht="18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33"/>
      <c r="AE80" s="21"/>
      <c r="AF80" s="21"/>
      <c r="AG80" s="21"/>
      <c r="AH80" s="33"/>
      <c r="AI80" s="21"/>
      <c r="AJ80" s="21"/>
      <c r="AK80" s="21"/>
      <c r="AL80" s="21"/>
      <c r="AM80" s="21"/>
      <c r="AN80" s="21"/>
    </row>
    <row r="81" spans="1:40" ht="1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33"/>
      <c r="AE81" s="21"/>
      <c r="AF81" s="21"/>
      <c r="AG81" s="21"/>
      <c r="AH81" s="33"/>
      <c r="AI81" s="21"/>
      <c r="AJ81" s="21"/>
      <c r="AK81" s="21"/>
      <c r="AL81" s="21"/>
      <c r="AM81" s="21"/>
      <c r="AN81" s="21"/>
    </row>
    <row r="82" spans="1:40" ht="18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33"/>
      <c r="AE82" s="21"/>
      <c r="AF82" s="21"/>
      <c r="AG82" s="21"/>
      <c r="AH82" s="33"/>
      <c r="AI82" s="21"/>
      <c r="AJ82" s="21"/>
      <c r="AK82" s="21"/>
      <c r="AL82" s="21"/>
      <c r="AM82" s="21"/>
      <c r="AN82" s="21"/>
    </row>
    <row r="83" spans="1:40" ht="18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33"/>
      <c r="AE83" s="21"/>
      <c r="AF83" s="21"/>
      <c r="AG83" s="21"/>
      <c r="AH83" s="33"/>
      <c r="AI83" s="21"/>
      <c r="AJ83" s="21"/>
      <c r="AK83" s="21"/>
      <c r="AL83" s="21"/>
      <c r="AM83" s="21"/>
      <c r="AN83" s="21"/>
    </row>
    <row r="84" spans="1:40" ht="18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33"/>
      <c r="AE84" s="21"/>
      <c r="AF84" s="21"/>
      <c r="AG84" s="21"/>
      <c r="AH84" s="33"/>
      <c r="AI84" s="21"/>
      <c r="AJ84" s="21"/>
      <c r="AK84" s="21"/>
      <c r="AL84" s="21"/>
      <c r="AM84" s="21"/>
      <c r="AN84" s="21"/>
    </row>
    <row r="85" spans="1:40" ht="18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33"/>
      <c r="AE85" s="21"/>
      <c r="AF85" s="21"/>
      <c r="AG85" s="21"/>
      <c r="AH85" s="33"/>
      <c r="AI85" s="21"/>
      <c r="AJ85" s="21"/>
      <c r="AK85" s="21"/>
      <c r="AL85" s="21"/>
      <c r="AM85" s="21"/>
      <c r="AN85" s="21"/>
    </row>
    <row r="86" spans="1:40" ht="18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33"/>
      <c r="AE86" s="21"/>
      <c r="AF86" s="21"/>
      <c r="AG86" s="21"/>
      <c r="AH86" s="33"/>
      <c r="AI86" s="21"/>
      <c r="AJ86" s="21"/>
      <c r="AK86" s="21"/>
      <c r="AL86" s="21"/>
      <c r="AM86" s="21"/>
      <c r="AN86" s="21"/>
    </row>
    <row r="87" spans="1:40" ht="18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33"/>
      <c r="AE87" s="21"/>
      <c r="AF87" s="21"/>
      <c r="AG87" s="21"/>
      <c r="AH87" s="33"/>
      <c r="AI87" s="21"/>
      <c r="AJ87" s="21"/>
      <c r="AK87" s="21"/>
      <c r="AL87" s="21"/>
      <c r="AM87" s="21"/>
      <c r="AN87" s="21"/>
    </row>
    <row r="88" spans="1:40" ht="18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33"/>
      <c r="AE88" s="21"/>
      <c r="AF88" s="21"/>
      <c r="AG88" s="21"/>
      <c r="AH88" s="33"/>
      <c r="AI88" s="21"/>
      <c r="AJ88" s="21"/>
      <c r="AK88" s="21"/>
      <c r="AL88" s="21"/>
      <c r="AM88" s="21"/>
      <c r="AN88" s="21"/>
    </row>
    <row r="89" spans="1:40" ht="18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33"/>
      <c r="AE89" s="21"/>
      <c r="AF89" s="21"/>
      <c r="AG89" s="21"/>
      <c r="AH89" s="33"/>
      <c r="AI89" s="21"/>
      <c r="AJ89" s="21"/>
      <c r="AK89" s="21"/>
      <c r="AL89" s="21"/>
      <c r="AM89" s="21"/>
      <c r="AN89" s="21"/>
    </row>
    <row r="90" spans="1:40" ht="18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33"/>
      <c r="AE90" s="21"/>
      <c r="AF90" s="21"/>
      <c r="AG90" s="21"/>
      <c r="AH90" s="33"/>
      <c r="AI90" s="21"/>
      <c r="AJ90" s="21"/>
      <c r="AK90" s="21"/>
      <c r="AL90" s="21"/>
      <c r="AM90" s="21"/>
      <c r="AN90" s="21"/>
    </row>
    <row r="91" spans="1:40" ht="18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33"/>
      <c r="AE91" s="21"/>
      <c r="AF91" s="21"/>
      <c r="AG91" s="21"/>
      <c r="AH91" s="33"/>
      <c r="AI91" s="21"/>
      <c r="AJ91" s="21"/>
      <c r="AK91" s="21"/>
      <c r="AL91" s="21"/>
      <c r="AM91" s="21"/>
      <c r="AN91" s="21"/>
    </row>
    <row r="92" spans="1:40" ht="18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33"/>
      <c r="AE92" s="21"/>
      <c r="AF92" s="21"/>
      <c r="AG92" s="21"/>
      <c r="AH92" s="33"/>
      <c r="AI92" s="21"/>
      <c r="AJ92" s="21"/>
      <c r="AK92" s="21"/>
      <c r="AL92" s="21"/>
      <c r="AM92" s="21"/>
      <c r="AN92" s="21"/>
    </row>
    <row r="93" spans="1:40" ht="18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33"/>
      <c r="AE93" s="21"/>
      <c r="AF93" s="21"/>
      <c r="AG93" s="21"/>
      <c r="AH93" s="33"/>
      <c r="AI93" s="21"/>
      <c r="AJ93" s="21"/>
      <c r="AK93" s="21"/>
      <c r="AL93" s="21"/>
      <c r="AM93" s="21"/>
      <c r="AN93" s="21"/>
    </row>
    <row r="94" spans="1:40" ht="18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33"/>
      <c r="AE94" s="21"/>
      <c r="AF94" s="21"/>
      <c r="AG94" s="21"/>
      <c r="AH94" s="33"/>
      <c r="AI94" s="21"/>
      <c r="AJ94" s="21"/>
      <c r="AK94" s="21"/>
      <c r="AL94" s="21"/>
      <c r="AM94" s="21"/>
      <c r="AN94" s="21"/>
    </row>
    <row r="95" spans="1:40" ht="18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33"/>
      <c r="AE95" s="21"/>
      <c r="AF95" s="21"/>
      <c r="AG95" s="21"/>
      <c r="AH95" s="33"/>
      <c r="AI95" s="21"/>
      <c r="AJ95" s="21"/>
      <c r="AK95" s="21"/>
      <c r="AL95" s="21"/>
      <c r="AM95" s="21"/>
      <c r="AN95" s="21"/>
    </row>
    <row r="96" spans="1:40" ht="18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33"/>
      <c r="AE96" s="21"/>
      <c r="AF96" s="21"/>
      <c r="AG96" s="21"/>
      <c r="AH96" s="33"/>
      <c r="AI96" s="21"/>
      <c r="AJ96" s="21"/>
      <c r="AK96" s="21"/>
      <c r="AL96" s="21"/>
      <c r="AM96" s="21"/>
      <c r="AN96" s="21"/>
    </row>
    <row r="97" spans="1:40" ht="18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33"/>
      <c r="AE97" s="21"/>
      <c r="AF97" s="21"/>
      <c r="AG97" s="21"/>
      <c r="AH97" s="33"/>
      <c r="AI97" s="21"/>
      <c r="AJ97" s="21"/>
      <c r="AK97" s="21"/>
      <c r="AL97" s="21"/>
      <c r="AM97" s="21"/>
      <c r="AN97" s="21"/>
    </row>
    <row r="98" spans="1:40" ht="18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33"/>
      <c r="AE98" s="21"/>
      <c r="AF98" s="21"/>
      <c r="AG98" s="21"/>
      <c r="AH98" s="33"/>
      <c r="AI98" s="21"/>
      <c r="AJ98" s="21"/>
      <c r="AK98" s="21"/>
      <c r="AL98" s="21"/>
      <c r="AM98" s="21"/>
      <c r="AN98" s="21"/>
    </row>
    <row r="99" spans="1:40" ht="18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33"/>
      <c r="AE99" s="21"/>
      <c r="AF99" s="21"/>
      <c r="AG99" s="21"/>
      <c r="AH99" s="33"/>
      <c r="AI99" s="21"/>
      <c r="AJ99" s="21"/>
      <c r="AK99" s="21"/>
      <c r="AL99" s="21"/>
      <c r="AM99" s="21"/>
      <c r="AN99" s="21"/>
    </row>
    <row r="100" spans="1:40" ht="18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33"/>
      <c r="AE100" s="21"/>
      <c r="AF100" s="21"/>
      <c r="AG100" s="21"/>
      <c r="AH100" s="33"/>
      <c r="AI100" s="21"/>
      <c r="AJ100" s="21"/>
      <c r="AK100" s="21"/>
      <c r="AL100" s="21"/>
      <c r="AM100" s="21"/>
      <c r="AN100" s="21"/>
    </row>
    <row r="101" spans="1:40" ht="18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33"/>
      <c r="AE101" s="21"/>
      <c r="AF101" s="21"/>
      <c r="AG101" s="21"/>
      <c r="AH101" s="33"/>
      <c r="AI101" s="21"/>
      <c r="AJ101" s="21"/>
      <c r="AK101" s="21"/>
      <c r="AL101" s="21"/>
      <c r="AM101" s="21"/>
      <c r="AN101" s="21"/>
    </row>
    <row r="102" spans="1:40" ht="18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33"/>
      <c r="AE102" s="21"/>
      <c r="AF102" s="21"/>
      <c r="AG102" s="21"/>
      <c r="AH102" s="33"/>
      <c r="AI102" s="21"/>
      <c r="AJ102" s="21"/>
      <c r="AK102" s="21"/>
      <c r="AL102" s="21"/>
      <c r="AM102" s="21"/>
      <c r="AN102" s="21"/>
    </row>
    <row r="103" spans="1:40" ht="18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33"/>
      <c r="AE103" s="21"/>
      <c r="AF103" s="21"/>
      <c r="AG103" s="21"/>
      <c r="AH103" s="33"/>
      <c r="AI103" s="21"/>
      <c r="AJ103" s="21"/>
      <c r="AK103" s="21"/>
      <c r="AL103" s="21"/>
      <c r="AM103" s="21"/>
      <c r="AN103" s="21"/>
    </row>
    <row r="104" spans="1:40" ht="18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33"/>
      <c r="AE104" s="21"/>
      <c r="AF104" s="21"/>
      <c r="AG104" s="21"/>
      <c r="AH104" s="33"/>
      <c r="AI104" s="21"/>
      <c r="AJ104" s="21"/>
      <c r="AK104" s="21"/>
      <c r="AL104" s="21"/>
      <c r="AM104" s="21"/>
      <c r="AN104" s="21"/>
    </row>
    <row r="105" spans="1:40" ht="18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33"/>
      <c r="AE105" s="21"/>
      <c r="AF105" s="21"/>
      <c r="AG105" s="21"/>
      <c r="AH105" s="33"/>
      <c r="AI105" s="21"/>
      <c r="AJ105" s="21"/>
      <c r="AK105" s="21"/>
      <c r="AL105" s="21"/>
      <c r="AM105" s="21"/>
      <c r="AN105" s="21"/>
    </row>
    <row r="106" spans="1:40" ht="18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33"/>
      <c r="AE106" s="21"/>
      <c r="AF106" s="21"/>
      <c r="AG106" s="21"/>
      <c r="AH106" s="33"/>
      <c r="AI106" s="21"/>
      <c r="AJ106" s="21"/>
      <c r="AK106" s="21"/>
      <c r="AL106" s="21"/>
      <c r="AM106" s="21"/>
      <c r="AN106" s="21"/>
    </row>
    <row r="107" spans="1:40" ht="18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33"/>
      <c r="AE107" s="21"/>
      <c r="AF107" s="21"/>
      <c r="AG107" s="21"/>
      <c r="AH107" s="33"/>
      <c r="AI107" s="21"/>
      <c r="AJ107" s="21"/>
      <c r="AK107" s="21"/>
      <c r="AL107" s="21"/>
      <c r="AM107" s="21"/>
      <c r="AN107" s="21"/>
    </row>
    <row r="108" spans="1:40" ht="18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33"/>
      <c r="AE108" s="21"/>
      <c r="AF108" s="21"/>
      <c r="AG108" s="21"/>
      <c r="AH108" s="33"/>
      <c r="AI108" s="21"/>
      <c r="AJ108" s="21"/>
      <c r="AK108" s="21"/>
      <c r="AL108" s="21"/>
      <c r="AM108" s="21"/>
      <c r="AN108" s="21"/>
    </row>
    <row r="109" spans="1:40" ht="18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33"/>
      <c r="AE109" s="21"/>
      <c r="AF109" s="21"/>
      <c r="AG109" s="21"/>
      <c r="AH109" s="33"/>
      <c r="AI109" s="21"/>
      <c r="AJ109" s="21"/>
      <c r="AK109" s="21"/>
      <c r="AL109" s="21"/>
      <c r="AM109" s="21"/>
      <c r="AN109" s="21"/>
    </row>
    <row r="110" spans="1:40" ht="18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33"/>
      <c r="AE110" s="21"/>
      <c r="AF110" s="21"/>
      <c r="AG110" s="21"/>
      <c r="AH110" s="33"/>
      <c r="AI110" s="21"/>
      <c r="AJ110" s="21"/>
      <c r="AK110" s="21"/>
      <c r="AL110" s="21"/>
      <c r="AM110" s="21"/>
      <c r="AN110" s="21"/>
    </row>
    <row r="111" spans="1:40" ht="18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33"/>
      <c r="AE111" s="21"/>
      <c r="AF111" s="21"/>
      <c r="AG111" s="21"/>
      <c r="AH111" s="33"/>
      <c r="AI111" s="21"/>
      <c r="AJ111" s="21"/>
      <c r="AK111" s="21"/>
      <c r="AL111" s="21"/>
      <c r="AM111" s="21"/>
      <c r="AN111" s="21"/>
    </row>
    <row r="112" spans="1:40" ht="18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33"/>
      <c r="AE112" s="21"/>
      <c r="AF112" s="21"/>
      <c r="AG112" s="21"/>
      <c r="AH112" s="33"/>
      <c r="AI112" s="21"/>
      <c r="AJ112" s="21"/>
      <c r="AK112" s="21"/>
      <c r="AL112" s="21"/>
      <c r="AM112" s="21"/>
      <c r="AN112" s="21"/>
    </row>
    <row r="113" spans="1:40" ht="18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33"/>
      <c r="AE113" s="21"/>
      <c r="AF113" s="21"/>
      <c r="AG113" s="21"/>
      <c r="AH113" s="33"/>
      <c r="AI113" s="21"/>
      <c r="AJ113" s="21"/>
      <c r="AK113" s="21"/>
      <c r="AL113" s="21"/>
      <c r="AM113" s="21"/>
      <c r="AN113" s="21"/>
    </row>
    <row r="114" spans="1:40" ht="18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33"/>
      <c r="AE114" s="21"/>
      <c r="AF114" s="21"/>
      <c r="AG114" s="21"/>
      <c r="AH114" s="33"/>
      <c r="AI114" s="21"/>
      <c r="AJ114" s="21"/>
      <c r="AK114" s="21"/>
      <c r="AL114" s="21"/>
      <c r="AM114" s="21"/>
      <c r="AN114" s="21"/>
    </row>
    <row r="115" spans="1:40" ht="18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33"/>
      <c r="AE115" s="21"/>
      <c r="AF115" s="21"/>
      <c r="AG115" s="21"/>
      <c r="AH115" s="33"/>
      <c r="AI115" s="21"/>
      <c r="AJ115" s="21"/>
      <c r="AK115" s="21"/>
      <c r="AL115" s="21"/>
      <c r="AM115" s="21"/>
      <c r="AN115" s="21"/>
    </row>
    <row r="116" spans="1:40" ht="18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33"/>
      <c r="AE116" s="21"/>
      <c r="AF116" s="21"/>
      <c r="AG116" s="21"/>
      <c r="AH116" s="33"/>
      <c r="AI116" s="21"/>
      <c r="AJ116" s="21"/>
      <c r="AK116" s="21"/>
      <c r="AL116" s="21"/>
      <c r="AM116" s="21"/>
      <c r="AN116" s="21"/>
    </row>
    <row r="117" spans="1:40" ht="18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33"/>
      <c r="AE117" s="21"/>
      <c r="AF117" s="21"/>
      <c r="AG117" s="21"/>
      <c r="AH117" s="33"/>
      <c r="AI117" s="21"/>
      <c r="AJ117" s="21"/>
      <c r="AK117" s="21"/>
      <c r="AL117" s="21"/>
      <c r="AM117" s="21"/>
      <c r="AN117" s="21"/>
    </row>
    <row r="118" spans="1:40" ht="18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33"/>
      <c r="AE118" s="21"/>
      <c r="AF118" s="21"/>
      <c r="AG118" s="21"/>
      <c r="AH118" s="33"/>
      <c r="AI118" s="21"/>
      <c r="AJ118" s="21"/>
      <c r="AK118" s="21"/>
      <c r="AL118" s="21"/>
      <c r="AM118" s="21"/>
      <c r="AN118" s="21"/>
    </row>
    <row r="119" spans="1:40" ht="18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33"/>
      <c r="AE119" s="21"/>
      <c r="AF119" s="21"/>
      <c r="AG119" s="21"/>
      <c r="AH119" s="33"/>
      <c r="AI119" s="21"/>
      <c r="AJ119" s="21"/>
      <c r="AK119" s="21"/>
      <c r="AL119" s="21"/>
      <c r="AM119" s="21"/>
      <c r="AN119" s="21"/>
    </row>
    <row r="120" spans="1:40" ht="18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33"/>
      <c r="AE120" s="21"/>
      <c r="AF120" s="21"/>
      <c r="AG120" s="21"/>
      <c r="AH120" s="33"/>
      <c r="AI120" s="21"/>
      <c r="AJ120" s="21"/>
      <c r="AK120" s="21"/>
      <c r="AL120" s="21"/>
      <c r="AM120" s="21"/>
      <c r="AN120" s="21"/>
    </row>
    <row r="121" spans="1:40" ht="18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33"/>
      <c r="AE121" s="21"/>
      <c r="AF121" s="21"/>
      <c r="AG121" s="21"/>
      <c r="AH121" s="33"/>
      <c r="AI121" s="21"/>
      <c r="AJ121" s="21"/>
      <c r="AK121" s="21"/>
      <c r="AL121" s="21"/>
      <c r="AM121" s="21"/>
      <c r="AN121" s="21"/>
    </row>
    <row r="122" spans="1:40" ht="18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33"/>
      <c r="AE122" s="21"/>
      <c r="AF122" s="21"/>
      <c r="AG122" s="21"/>
      <c r="AH122" s="33"/>
      <c r="AI122" s="21"/>
      <c r="AJ122" s="21"/>
      <c r="AK122" s="21"/>
      <c r="AL122" s="21"/>
      <c r="AM122" s="21"/>
      <c r="AN122" s="21"/>
    </row>
    <row r="123" spans="1:40" ht="18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33"/>
      <c r="AE123" s="21"/>
      <c r="AF123" s="21"/>
      <c r="AG123" s="21"/>
      <c r="AH123" s="33"/>
      <c r="AI123" s="21"/>
      <c r="AJ123" s="21"/>
      <c r="AK123" s="21"/>
      <c r="AL123" s="21"/>
      <c r="AM123" s="21"/>
      <c r="AN123" s="21"/>
    </row>
    <row r="124" spans="1:40" ht="18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33"/>
      <c r="AE124" s="21"/>
      <c r="AF124" s="21"/>
      <c r="AG124" s="21"/>
      <c r="AH124" s="33"/>
      <c r="AI124" s="21"/>
      <c r="AJ124" s="21"/>
      <c r="AK124" s="21"/>
      <c r="AL124" s="21"/>
      <c r="AM124" s="21"/>
      <c r="AN124" s="21"/>
    </row>
    <row r="125" spans="1:40" ht="18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33"/>
      <c r="AE125" s="21"/>
      <c r="AF125" s="21"/>
      <c r="AG125" s="21"/>
      <c r="AH125" s="33"/>
      <c r="AI125" s="21"/>
      <c r="AJ125" s="21"/>
      <c r="AK125" s="21"/>
      <c r="AL125" s="21"/>
      <c r="AM125" s="21"/>
      <c r="AN125" s="21"/>
    </row>
    <row r="126" spans="1:40" ht="18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33"/>
      <c r="AE126" s="21"/>
      <c r="AF126" s="21"/>
      <c r="AG126" s="21"/>
      <c r="AH126" s="33"/>
      <c r="AI126" s="21"/>
      <c r="AJ126" s="21"/>
      <c r="AK126" s="21"/>
      <c r="AL126" s="21"/>
      <c r="AM126" s="21"/>
      <c r="AN126" s="21"/>
    </row>
    <row r="127" spans="1:40" ht="18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33"/>
      <c r="AE127" s="21"/>
      <c r="AF127" s="21"/>
      <c r="AG127" s="21"/>
      <c r="AH127" s="33"/>
      <c r="AI127" s="21"/>
      <c r="AJ127" s="21"/>
      <c r="AK127" s="21"/>
      <c r="AL127" s="21"/>
      <c r="AM127" s="21"/>
      <c r="AN127" s="21"/>
    </row>
    <row r="128" spans="1:40" ht="18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33"/>
      <c r="AE128" s="21"/>
      <c r="AF128" s="21"/>
      <c r="AG128" s="21"/>
      <c r="AH128" s="33"/>
      <c r="AI128" s="21"/>
      <c r="AJ128" s="21"/>
      <c r="AK128" s="21"/>
      <c r="AL128" s="21"/>
      <c r="AM128" s="21"/>
      <c r="AN128" s="21"/>
    </row>
    <row r="129" spans="1:40" ht="18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33"/>
      <c r="AE129" s="21"/>
      <c r="AF129" s="21"/>
      <c r="AG129" s="21"/>
      <c r="AH129" s="33"/>
      <c r="AI129" s="21"/>
      <c r="AJ129" s="21"/>
      <c r="AK129" s="21"/>
      <c r="AL129" s="21"/>
      <c r="AM129" s="21"/>
      <c r="AN129" s="21"/>
    </row>
    <row r="130" spans="1:40" ht="18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33"/>
      <c r="AE130" s="21"/>
      <c r="AF130" s="21"/>
      <c r="AG130" s="21"/>
      <c r="AH130" s="33"/>
      <c r="AI130" s="21"/>
      <c r="AJ130" s="21"/>
      <c r="AK130" s="21"/>
      <c r="AL130" s="21"/>
      <c r="AM130" s="21"/>
      <c r="AN130" s="21"/>
    </row>
    <row r="131" spans="1:40" ht="18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33"/>
      <c r="AE131" s="21"/>
      <c r="AF131" s="21"/>
      <c r="AG131" s="21"/>
      <c r="AH131" s="33"/>
      <c r="AI131" s="21"/>
      <c r="AJ131" s="21"/>
      <c r="AK131" s="21"/>
      <c r="AL131" s="21"/>
      <c r="AM131" s="21"/>
      <c r="AN131" s="21"/>
    </row>
    <row r="132" spans="1:40" ht="18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33"/>
      <c r="AE132" s="21"/>
      <c r="AF132" s="21"/>
      <c r="AG132" s="21"/>
      <c r="AH132" s="33"/>
      <c r="AI132" s="21"/>
      <c r="AJ132" s="21"/>
      <c r="AK132" s="21"/>
      <c r="AL132" s="21"/>
      <c r="AM132" s="21"/>
      <c r="AN132" s="21"/>
    </row>
    <row r="133" spans="1:40" ht="18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33"/>
      <c r="AE133" s="21"/>
      <c r="AF133" s="21"/>
      <c r="AG133" s="21"/>
      <c r="AH133" s="33"/>
      <c r="AI133" s="21"/>
      <c r="AJ133" s="21"/>
      <c r="AK133" s="21"/>
      <c r="AL133" s="21"/>
      <c r="AM133" s="21"/>
      <c r="AN133" s="21"/>
    </row>
    <row r="134" spans="1:40" ht="18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33"/>
      <c r="AE134" s="21"/>
      <c r="AF134" s="21"/>
      <c r="AG134" s="21"/>
      <c r="AH134" s="33"/>
      <c r="AI134" s="21"/>
      <c r="AJ134" s="21"/>
      <c r="AK134" s="21"/>
      <c r="AL134" s="21"/>
      <c r="AM134" s="21"/>
      <c r="AN134" s="21"/>
    </row>
    <row r="135" spans="1:40" ht="18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33"/>
      <c r="AE135" s="21"/>
      <c r="AF135" s="21"/>
      <c r="AG135" s="21"/>
      <c r="AH135" s="33"/>
      <c r="AI135" s="21"/>
      <c r="AJ135" s="21"/>
      <c r="AK135" s="21"/>
      <c r="AL135" s="21"/>
      <c r="AM135" s="21"/>
      <c r="AN135" s="21"/>
    </row>
    <row r="136" spans="1:40" ht="18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33"/>
      <c r="AE136" s="21"/>
      <c r="AF136" s="21"/>
      <c r="AG136" s="21"/>
      <c r="AH136" s="33"/>
      <c r="AI136" s="21"/>
      <c r="AJ136" s="21"/>
      <c r="AK136" s="21"/>
      <c r="AL136" s="21"/>
      <c r="AM136" s="21"/>
      <c r="AN136" s="21"/>
    </row>
    <row r="137" spans="1:40" ht="18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33"/>
      <c r="AE137" s="21"/>
      <c r="AF137" s="21"/>
      <c r="AG137" s="21"/>
      <c r="AH137" s="33"/>
      <c r="AI137" s="21"/>
      <c r="AJ137" s="21"/>
      <c r="AK137" s="21"/>
      <c r="AL137" s="21"/>
      <c r="AM137" s="21"/>
      <c r="AN137" s="21"/>
    </row>
    <row r="138" spans="1:40" ht="18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33"/>
      <c r="AE138" s="21"/>
      <c r="AF138" s="21"/>
      <c r="AG138" s="21"/>
      <c r="AH138" s="33"/>
      <c r="AI138" s="21"/>
      <c r="AJ138" s="21"/>
      <c r="AK138" s="21"/>
      <c r="AL138" s="21"/>
      <c r="AM138" s="21"/>
      <c r="AN138" s="21"/>
    </row>
    <row r="139" spans="1:40" ht="18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33"/>
      <c r="AE139" s="21"/>
      <c r="AF139" s="21"/>
      <c r="AG139" s="21"/>
      <c r="AH139" s="33"/>
      <c r="AI139" s="21"/>
      <c r="AJ139" s="21"/>
      <c r="AK139" s="21"/>
      <c r="AL139" s="21"/>
      <c r="AM139" s="21"/>
      <c r="AN139" s="21"/>
    </row>
    <row r="140" spans="1:40" ht="18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33"/>
      <c r="AE140" s="21"/>
      <c r="AF140" s="21"/>
      <c r="AG140" s="21"/>
      <c r="AH140" s="33"/>
      <c r="AI140" s="21"/>
      <c r="AJ140" s="21"/>
      <c r="AK140" s="21"/>
      <c r="AL140" s="21"/>
      <c r="AM140" s="21"/>
      <c r="AN140" s="21"/>
    </row>
    <row r="141" spans="1:40" ht="18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33"/>
      <c r="AE141" s="21"/>
      <c r="AF141" s="21"/>
      <c r="AG141" s="21"/>
      <c r="AH141" s="33"/>
      <c r="AI141" s="21"/>
      <c r="AJ141" s="21"/>
      <c r="AK141" s="21"/>
      <c r="AL141" s="21"/>
      <c r="AM141" s="21"/>
      <c r="AN141" s="21"/>
    </row>
    <row r="142" spans="1:40" ht="18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33"/>
      <c r="AE142" s="21"/>
      <c r="AF142" s="21"/>
      <c r="AG142" s="21"/>
      <c r="AH142" s="33"/>
      <c r="AI142" s="21"/>
      <c r="AJ142" s="21"/>
      <c r="AK142" s="21"/>
      <c r="AL142" s="21"/>
      <c r="AM142" s="21"/>
      <c r="AN142" s="21"/>
    </row>
    <row r="143" spans="1:40" ht="18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33"/>
      <c r="AE143" s="21"/>
      <c r="AF143" s="21"/>
      <c r="AG143" s="21"/>
      <c r="AH143" s="33"/>
      <c r="AI143" s="21"/>
      <c r="AJ143" s="21"/>
      <c r="AK143" s="21"/>
      <c r="AL143" s="21"/>
      <c r="AM143" s="21"/>
      <c r="AN143" s="21"/>
    </row>
    <row r="144" spans="1:40" ht="18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33"/>
      <c r="AE144" s="21"/>
      <c r="AF144" s="21"/>
      <c r="AG144" s="21"/>
      <c r="AH144" s="33"/>
      <c r="AI144" s="21"/>
      <c r="AJ144" s="21"/>
      <c r="AK144" s="21"/>
      <c r="AL144" s="21"/>
      <c r="AM144" s="21"/>
      <c r="AN144" s="21"/>
    </row>
    <row r="145" spans="1:40" ht="18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33"/>
      <c r="AE145" s="21"/>
      <c r="AF145" s="21"/>
      <c r="AG145" s="21"/>
      <c r="AH145" s="33"/>
      <c r="AI145" s="21"/>
      <c r="AJ145" s="21"/>
      <c r="AK145" s="21"/>
      <c r="AL145" s="21"/>
      <c r="AM145" s="21"/>
      <c r="AN145" s="21"/>
    </row>
    <row r="146" spans="1:40" ht="18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33"/>
      <c r="AE146" s="21"/>
      <c r="AF146" s="21"/>
      <c r="AG146" s="21"/>
      <c r="AH146" s="33"/>
      <c r="AI146" s="21"/>
      <c r="AJ146" s="21"/>
      <c r="AK146" s="21"/>
      <c r="AL146" s="21"/>
      <c r="AM146" s="21"/>
      <c r="AN146" s="21"/>
    </row>
    <row r="147" spans="1:40" ht="18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33"/>
      <c r="AE147" s="21"/>
      <c r="AF147" s="21"/>
      <c r="AG147" s="21"/>
      <c r="AH147" s="33"/>
      <c r="AI147" s="21"/>
      <c r="AJ147" s="21"/>
      <c r="AK147" s="21"/>
      <c r="AL147" s="21"/>
      <c r="AM147" s="21"/>
      <c r="AN147" s="21"/>
    </row>
    <row r="148" spans="1:40" ht="18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33"/>
      <c r="AE148" s="21"/>
      <c r="AF148" s="21"/>
      <c r="AG148" s="21"/>
      <c r="AH148" s="33"/>
      <c r="AI148" s="21"/>
      <c r="AJ148" s="21"/>
      <c r="AK148" s="21"/>
      <c r="AL148" s="21"/>
      <c r="AM148" s="21"/>
      <c r="AN148" s="21"/>
    </row>
    <row r="149" spans="1:40" ht="18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33"/>
      <c r="AE149" s="21"/>
      <c r="AF149" s="21"/>
      <c r="AG149" s="21"/>
      <c r="AH149" s="33"/>
      <c r="AI149" s="21"/>
      <c r="AJ149" s="21"/>
      <c r="AK149" s="21"/>
      <c r="AL149" s="21"/>
      <c r="AM149" s="21"/>
      <c r="AN149" s="21"/>
    </row>
    <row r="150" spans="1:40" ht="18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33"/>
      <c r="AE150" s="21"/>
      <c r="AF150" s="21"/>
      <c r="AG150" s="21"/>
      <c r="AH150" s="33"/>
      <c r="AI150" s="21"/>
      <c r="AJ150" s="21"/>
      <c r="AK150" s="21"/>
      <c r="AL150" s="21"/>
      <c r="AM150" s="21"/>
      <c r="AN150" s="21"/>
    </row>
    <row r="151" spans="1:40" ht="18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33"/>
      <c r="AE151" s="21"/>
      <c r="AF151" s="21"/>
      <c r="AG151" s="21"/>
      <c r="AH151" s="33"/>
      <c r="AI151" s="21"/>
      <c r="AJ151" s="21"/>
      <c r="AK151" s="21"/>
      <c r="AL151" s="21"/>
      <c r="AM151" s="21"/>
      <c r="AN151" s="21"/>
    </row>
    <row r="152" spans="1:40" ht="18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33"/>
      <c r="AE152" s="21"/>
      <c r="AF152" s="21"/>
      <c r="AG152" s="21"/>
      <c r="AH152" s="33"/>
      <c r="AI152" s="21"/>
      <c r="AJ152" s="21"/>
      <c r="AK152" s="21"/>
      <c r="AL152" s="21"/>
      <c r="AM152" s="21"/>
      <c r="AN152" s="21"/>
    </row>
    <row r="153" spans="1:40" ht="18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33"/>
      <c r="AE153" s="21"/>
      <c r="AF153" s="21"/>
      <c r="AG153" s="21"/>
      <c r="AH153" s="33"/>
      <c r="AI153" s="21"/>
      <c r="AJ153" s="21"/>
      <c r="AK153" s="21"/>
      <c r="AL153" s="21"/>
      <c r="AM153" s="21"/>
      <c r="AN153" s="21"/>
    </row>
    <row r="154" spans="1:40" ht="18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33"/>
      <c r="AE154" s="21"/>
      <c r="AF154" s="21"/>
      <c r="AG154" s="21"/>
      <c r="AH154" s="33"/>
      <c r="AI154" s="21"/>
      <c r="AJ154" s="21"/>
      <c r="AK154" s="21"/>
      <c r="AL154" s="21"/>
      <c r="AM154" s="21"/>
      <c r="AN154" s="21"/>
    </row>
    <row r="155" spans="1:40" ht="18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33"/>
      <c r="AE155" s="21"/>
      <c r="AF155" s="21"/>
      <c r="AG155" s="21"/>
      <c r="AH155" s="33"/>
      <c r="AI155" s="21"/>
      <c r="AJ155" s="21"/>
      <c r="AK155" s="21"/>
      <c r="AL155" s="21"/>
      <c r="AM155" s="21"/>
      <c r="AN155" s="21"/>
    </row>
    <row r="156" spans="1:40" ht="18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33"/>
      <c r="AE156" s="21"/>
      <c r="AF156" s="21"/>
      <c r="AG156" s="21"/>
      <c r="AH156" s="33"/>
      <c r="AI156" s="21"/>
      <c r="AJ156" s="21"/>
      <c r="AK156" s="21"/>
      <c r="AL156" s="21"/>
      <c r="AM156" s="21"/>
      <c r="AN156" s="21"/>
    </row>
    <row r="157" spans="1:40" ht="18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33"/>
      <c r="AE157" s="21"/>
      <c r="AF157" s="21"/>
      <c r="AG157" s="21"/>
      <c r="AH157" s="33"/>
      <c r="AI157" s="21"/>
      <c r="AJ157" s="21"/>
      <c r="AK157" s="21"/>
      <c r="AL157" s="21"/>
      <c r="AM157" s="21"/>
      <c r="AN157" s="21"/>
    </row>
    <row r="158" spans="1:40" ht="18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33"/>
      <c r="AE158" s="21"/>
      <c r="AF158" s="21"/>
      <c r="AG158" s="21"/>
      <c r="AH158" s="33"/>
      <c r="AI158" s="21"/>
      <c r="AJ158" s="21"/>
      <c r="AK158" s="21"/>
      <c r="AL158" s="21"/>
      <c r="AM158" s="21"/>
      <c r="AN158" s="21"/>
    </row>
    <row r="159" spans="1:40" ht="18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33"/>
      <c r="AE159" s="21"/>
      <c r="AF159" s="21"/>
      <c r="AG159" s="21"/>
      <c r="AH159" s="33"/>
      <c r="AI159" s="21"/>
      <c r="AJ159" s="21"/>
      <c r="AK159" s="21"/>
      <c r="AL159" s="21"/>
      <c r="AM159" s="21"/>
      <c r="AN159" s="21"/>
    </row>
    <row r="160" spans="1:40" ht="18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33"/>
      <c r="AE160" s="21"/>
      <c r="AF160" s="21"/>
      <c r="AG160" s="21"/>
      <c r="AH160" s="33"/>
      <c r="AI160" s="21"/>
      <c r="AJ160" s="21"/>
      <c r="AK160" s="21"/>
      <c r="AL160" s="21"/>
      <c r="AM160" s="21"/>
      <c r="AN160" s="21"/>
    </row>
    <row r="161" spans="1:40" ht="18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33"/>
      <c r="AE161" s="21"/>
      <c r="AF161" s="21"/>
      <c r="AG161" s="21"/>
      <c r="AH161" s="33"/>
      <c r="AI161" s="21"/>
      <c r="AJ161" s="21"/>
      <c r="AK161" s="21"/>
      <c r="AL161" s="21"/>
      <c r="AM161" s="21"/>
      <c r="AN161" s="21"/>
    </row>
    <row r="162" spans="1:40" ht="18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33"/>
      <c r="AE162" s="21"/>
      <c r="AF162" s="21"/>
      <c r="AG162" s="21"/>
      <c r="AH162" s="33"/>
      <c r="AI162" s="21"/>
      <c r="AJ162" s="21"/>
      <c r="AK162" s="21"/>
      <c r="AL162" s="21"/>
      <c r="AM162" s="21"/>
      <c r="AN162" s="21"/>
    </row>
    <row r="163" spans="1:40" ht="18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33"/>
      <c r="AE163" s="21"/>
      <c r="AF163" s="21"/>
      <c r="AG163" s="21"/>
      <c r="AH163" s="33"/>
      <c r="AI163" s="21"/>
      <c r="AJ163" s="21"/>
      <c r="AK163" s="21"/>
      <c r="AL163" s="21"/>
      <c r="AM163" s="21"/>
      <c r="AN163" s="21"/>
    </row>
    <row r="164" spans="1:40" ht="18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33"/>
      <c r="AE164" s="21"/>
      <c r="AF164" s="21"/>
      <c r="AG164" s="21"/>
      <c r="AH164" s="33"/>
      <c r="AI164" s="21"/>
      <c r="AJ164" s="21"/>
      <c r="AK164" s="21"/>
      <c r="AL164" s="21"/>
      <c r="AM164" s="21"/>
      <c r="AN164" s="21"/>
    </row>
    <row r="165" spans="1:40" ht="18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33"/>
      <c r="AE165" s="21"/>
      <c r="AF165" s="21"/>
      <c r="AG165" s="21"/>
      <c r="AH165" s="33"/>
      <c r="AI165" s="21"/>
      <c r="AJ165" s="21"/>
      <c r="AK165" s="21"/>
      <c r="AL165" s="21"/>
      <c r="AM165" s="21"/>
      <c r="AN165" s="21"/>
    </row>
    <row r="166" spans="1:40" ht="18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33"/>
      <c r="AE166" s="21"/>
      <c r="AF166" s="21"/>
      <c r="AG166" s="21"/>
      <c r="AH166" s="33"/>
      <c r="AI166" s="21"/>
      <c r="AJ166" s="21"/>
      <c r="AK166" s="21"/>
      <c r="AL166" s="21"/>
      <c r="AM166" s="21"/>
      <c r="AN166" s="21"/>
    </row>
    <row r="167" spans="1:40" ht="18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33"/>
      <c r="AE167" s="21"/>
      <c r="AF167" s="21"/>
      <c r="AG167" s="21"/>
      <c r="AH167" s="33"/>
      <c r="AI167" s="21"/>
      <c r="AJ167" s="21"/>
      <c r="AK167" s="21"/>
      <c r="AL167" s="21"/>
      <c r="AM167" s="21"/>
      <c r="AN167" s="21"/>
    </row>
    <row r="168" spans="1:40" ht="18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33"/>
      <c r="AE168" s="21"/>
      <c r="AF168" s="21"/>
      <c r="AG168" s="21"/>
      <c r="AH168" s="33"/>
      <c r="AI168" s="21"/>
      <c r="AJ168" s="21"/>
      <c r="AK168" s="21"/>
      <c r="AL168" s="21"/>
      <c r="AM168" s="21"/>
      <c r="AN168" s="21"/>
    </row>
    <row r="169" spans="1:40" ht="18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33"/>
      <c r="AE169" s="21"/>
      <c r="AF169" s="21"/>
      <c r="AG169" s="21"/>
      <c r="AH169" s="33"/>
      <c r="AI169" s="21"/>
      <c r="AJ169" s="21"/>
      <c r="AK169" s="21"/>
      <c r="AL169" s="21"/>
      <c r="AM169" s="21"/>
      <c r="AN169" s="21"/>
    </row>
    <row r="170" spans="1:40" ht="18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33"/>
      <c r="AE170" s="21"/>
      <c r="AF170" s="21"/>
      <c r="AG170" s="21"/>
      <c r="AH170" s="33"/>
      <c r="AI170" s="21"/>
      <c r="AJ170" s="21"/>
      <c r="AK170" s="21"/>
      <c r="AL170" s="21"/>
      <c r="AM170" s="21"/>
      <c r="AN170" s="21"/>
    </row>
    <row r="171" spans="1:40" ht="18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33"/>
      <c r="AE171" s="21"/>
      <c r="AF171" s="21"/>
      <c r="AG171" s="21"/>
      <c r="AH171" s="33"/>
      <c r="AI171" s="21"/>
      <c r="AJ171" s="21"/>
      <c r="AK171" s="21"/>
      <c r="AL171" s="21"/>
      <c r="AM171" s="21"/>
      <c r="AN171" s="21"/>
    </row>
    <row r="172" spans="1:40" ht="18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33"/>
      <c r="AE172" s="21"/>
      <c r="AF172" s="21"/>
      <c r="AG172" s="21"/>
      <c r="AH172" s="33"/>
      <c r="AI172" s="21"/>
      <c r="AJ172" s="21"/>
      <c r="AK172" s="21"/>
      <c r="AL172" s="21"/>
      <c r="AM172" s="21"/>
      <c r="AN172" s="21"/>
    </row>
    <row r="173" spans="1:40" ht="18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33"/>
      <c r="AE173" s="21"/>
      <c r="AF173" s="21"/>
      <c r="AG173" s="21"/>
      <c r="AH173" s="33"/>
      <c r="AI173" s="21"/>
      <c r="AJ173" s="21"/>
      <c r="AK173" s="21"/>
      <c r="AL173" s="21"/>
      <c r="AM173" s="21"/>
      <c r="AN173" s="21"/>
    </row>
    <row r="174" spans="1:40" ht="18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33"/>
      <c r="AE174" s="21"/>
      <c r="AF174" s="21"/>
      <c r="AG174" s="21"/>
      <c r="AH174" s="33"/>
      <c r="AI174" s="21"/>
      <c r="AJ174" s="21"/>
      <c r="AK174" s="21"/>
      <c r="AL174" s="21"/>
      <c r="AM174" s="21"/>
      <c r="AN174" s="21"/>
    </row>
    <row r="175" spans="1:40" ht="18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33"/>
      <c r="AE175" s="21"/>
      <c r="AF175" s="21"/>
      <c r="AG175" s="21"/>
      <c r="AH175" s="33"/>
      <c r="AI175" s="21"/>
      <c r="AJ175" s="21"/>
      <c r="AK175" s="21"/>
      <c r="AL175" s="21"/>
      <c r="AM175" s="21"/>
      <c r="AN175" s="21"/>
    </row>
    <row r="176" spans="1:40" ht="18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33"/>
      <c r="AE176" s="21"/>
      <c r="AF176" s="21"/>
      <c r="AG176" s="21"/>
      <c r="AH176" s="33"/>
      <c r="AI176" s="21"/>
      <c r="AJ176" s="21"/>
      <c r="AK176" s="21"/>
      <c r="AL176" s="21"/>
      <c r="AM176" s="21"/>
      <c r="AN176" s="21"/>
    </row>
    <row r="177" spans="1:40" ht="18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33"/>
      <c r="AE177" s="21"/>
      <c r="AF177" s="21"/>
      <c r="AG177" s="21"/>
      <c r="AH177" s="33"/>
      <c r="AI177" s="21"/>
      <c r="AJ177" s="21"/>
      <c r="AK177" s="21"/>
      <c r="AL177" s="21"/>
      <c r="AM177" s="21"/>
      <c r="AN177" s="21"/>
    </row>
    <row r="178" spans="1:40" ht="18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33"/>
      <c r="AE178" s="21"/>
      <c r="AF178" s="21"/>
      <c r="AG178" s="21"/>
      <c r="AH178" s="33"/>
      <c r="AI178" s="21"/>
      <c r="AJ178" s="21"/>
      <c r="AK178" s="21"/>
      <c r="AL178" s="21"/>
      <c r="AM178" s="21"/>
      <c r="AN178" s="21"/>
    </row>
    <row r="179" spans="1:40" ht="18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33"/>
      <c r="AE179" s="21"/>
      <c r="AF179" s="21"/>
      <c r="AG179" s="21"/>
      <c r="AH179" s="33"/>
      <c r="AI179" s="21"/>
      <c r="AJ179" s="21"/>
      <c r="AK179" s="21"/>
      <c r="AL179" s="21"/>
      <c r="AM179" s="21"/>
      <c r="AN179" s="21"/>
    </row>
    <row r="180" spans="1:40" ht="18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33"/>
      <c r="AE180" s="21"/>
      <c r="AF180" s="21"/>
      <c r="AG180" s="21"/>
      <c r="AH180" s="33"/>
      <c r="AI180" s="21"/>
      <c r="AJ180" s="21"/>
      <c r="AK180" s="21"/>
      <c r="AL180" s="21"/>
      <c r="AM180" s="21"/>
      <c r="AN180" s="21"/>
    </row>
    <row r="181" spans="1:40" ht="18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33"/>
      <c r="AE181" s="21"/>
      <c r="AF181" s="21"/>
      <c r="AG181" s="21"/>
      <c r="AH181" s="33"/>
      <c r="AI181" s="21"/>
      <c r="AJ181" s="21"/>
      <c r="AK181" s="21"/>
      <c r="AL181" s="21"/>
      <c r="AM181" s="21"/>
      <c r="AN181" s="21"/>
    </row>
    <row r="182" spans="1:40" ht="18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33"/>
      <c r="AE182" s="21"/>
      <c r="AF182" s="21"/>
      <c r="AG182" s="21"/>
      <c r="AH182" s="33"/>
      <c r="AI182" s="21"/>
      <c r="AJ182" s="21"/>
      <c r="AK182" s="21"/>
      <c r="AL182" s="21"/>
      <c r="AM182" s="21"/>
      <c r="AN182" s="21"/>
    </row>
    <row r="183" spans="1:40" ht="18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33"/>
      <c r="AE183" s="21"/>
      <c r="AF183" s="21"/>
      <c r="AG183" s="21"/>
      <c r="AH183" s="33"/>
      <c r="AI183" s="21"/>
      <c r="AJ183" s="21"/>
      <c r="AK183" s="21"/>
      <c r="AL183" s="21"/>
      <c r="AM183" s="21"/>
      <c r="AN183" s="21"/>
    </row>
    <row r="184" spans="1:40" ht="18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33"/>
      <c r="AE184" s="21"/>
      <c r="AF184" s="21"/>
      <c r="AG184" s="21"/>
      <c r="AH184" s="33"/>
      <c r="AI184" s="21"/>
      <c r="AJ184" s="21"/>
      <c r="AK184" s="21"/>
      <c r="AL184" s="21"/>
      <c r="AM184" s="21"/>
      <c r="AN184" s="21"/>
    </row>
    <row r="185" spans="1:40" ht="18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33"/>
      <c r="AE185" s="21"/>
      <c r="AF185" s="21"/>
      <c r="AG185" s="21"/>
      <c r="AH185" s="33"/>
      <c r="AI185" s="21"/>
      <c r="AJ185" s="21"/>
      <c r="AK185" s="21"/>
      <c r="AL185" s="21"/>
      <c r="AM185" s="21"/>
      <c r="AN185" s="21"/>
    </row>
    <row r="186" spans="1:40" ht="18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33"/>
      <c r="AE186" s="21"/>
      <c r="AF186" s="21"/>
      <c r="AG186" s="21"/>
      <c r="AH186" s="33"/>
      <c r="AI186" s="21"/>
      <c r="AJ186" s="21"/>
      <c r="AK186" s="21"/>
      <c r="AL186" s="21"/>
      <c r="AM186" s="21"/>
      <c r="AN186" s="21"/>
    </row>
    <row r="187" spans="1:40" ht="18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33"/>
      <c r="AE187" s="21"/>
      <c r="AF187" s="21"/>
      <c r="AG187" s="21"/>
      <c r="AH187" s="33"/>
      <c r="AI187" s="21"/>
      <c r="AJ187" s="21"/>
      <c r="AK187" s="21"/>
      <c r="AL187" s="21"/>
      <c r="AM187" s="21"/>
      <c r="AN187" s="21"/>
    </row>
    <row r="188" spans="1:40" ht="18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33"/>
      <c r="AE188" s="21"/>
      <c r="AF188" s="21"/>
      <c r="AG188" s="21"/>
      <c r="AH188" s="33"/>
      <c r="AI188" s="21"/>
      <c r="AJ188" s="21"/>
      <c r="AK188" s="21"/>
      <c r="AL188" s="21"/>
      <c r="AM188" s="21"/>
      <c r="AN188" s="21"/>
    </row>
    <row r="189" spans="1:40" ht="18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33"/>
      <c r="AE189" s="21"/>
      <c r="AF189" s="21"/>
      <c r="AG189" s="21"/>
      <c r="AH189" s="33"/>
      <c r="AI189" s="21"/>
      <c r="AJ189" s="21"/>
      <c r="AK189" s="21"/>
      <c r="AL189" s="21"/>
      <c r="AM189" s="21"/>
      <c r="AN189" s="21"/>
    </row>
    <row r="190" spans="1:40" ht="18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33"/>
      <c r="AE190" s="21"/>
      <c r="AF190" s="21"/>
      <c r="AG190" s="21"/>
      <c r="AH190" s="33"/>
      <c r="AI190" s="21"/>
      <c r="AJ190" s="21"/>
      <c r="AK190" s="21"/>
      <c r="AL190" s="21"/>
      <c r="AM190" s="21"/>
      <c r="AN190" s="21"/>
    </row>
    <row r="191" spans="1:40" ht="18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33"/>
      <c r="AE191" s="21"/>
      <c r="AF191" s="21"/>
      <c r="AG191" s="21"/>
      <c r="AH191" s="33"/>
      <c r="AI191" s="21"/>
      <c r="AJ191" s="21"/>
      <c r="AK191" s="21"/>
      <c r="AL191" s="21"/>
      <c r="AM191" s="21"/>
      <c r="AN191" s="21"/>
    </row>
    <row r="192" spans="1:40" ht="18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33"/>
      <c r="AE192" s="21"/>
      <c r="AF192" s="21"/>
      <c r="AG192" s="21"/>
      <c r="AH192" s="33"/>
      <c r="AI192" s="21"/>
      <c r="AJ192" s="21"/>
      <c r="AK192" s="21"/>
      <c r="AL192" s="21"/>
      <c r="AM192" s="21"/>
      <c r="AN192" s="21"/>
    </row>
    <row r="193" spans="1:40" ht="18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33"/>
      <c r="AE193" s="21"/>
      <c r="AF193" s="21"/>
      <c r="AG193" s="21"/>
      <c r="AH193" s="33"/>
      <c r="AI193" s="21"/>
      <c r="AJ193" s="21"/>
      <c r="AK193" s="21"/>
      <c r="AL193" s="21"/>
      <c r="AM193" s="21"/>
      <c r="AN193" s="21"/>
    </row>
    <row r="194" spans="1:40" ht="18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33"/>
      <c r="AE194" s="21"/>
      <c r="AF194" s="21"/>
      <c r="AG194" s="21"/>
      <c r="AH194" s="33"/>
      <c r="AI194" s="21"/>
      <c r="AJ194" s="21"/>
      <c r="AK194" s="21"/>
      <c r="AL194" s="21"/>
      <c r="AM194" s="21"/>
      <c r="AN194" s="21"/>
    </row>
    <row r="195" spans="1:40" ht="18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33"/>
      <c r="AE195" s="21"/>
      <c r="AF195" s="21"/>
      <c r="AG195" s="21"/>
      <c r="AH195" s="33"/>
      <c r="AI195" s="21"/>
      <c r="AJ195" s="21"/>
      <c r="AK195" s="21"/>
      <c r="AL195" s="21"/>
      <c r="AM195" s="21"/>
      <c r="AN195" s="21"/>
    </row>
    <row r="196" spans="1:40" ht="18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33"/>
      <c r="AE196" s="21"/>
      <c r="AF196" s="21"/>
      <c r="AG196" s="21"/>
      <c r="AH196" s="33"/>
      <c r="AI196" s="21"/>
      <c r="AJ196" s="21"/>
      <c r="AK196" s="21"/>
      <c r="AL196" s="21"/>
      <c r="AM196" s="21"/>
      <c r="AN196" s="21"/>
    </row>
    <row r="197" spans="1:40" ht="18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33"/>
      <c r="AE197" s="21"/>
      <c r="AF197" s="21"/>
      <c r="AG197" s="21"/>
      <c r="AH197" s="33"/>
      <c r="AI197" s="21"/>
      <c r="AJ197" s="21"/>
      <c r="AK197" s="21"/>
      <c r="AL197" s="21"/>
      <c r="AM197" s="21"/>
      <c r="AN197" s="21"/>
    </row>
    <row r="198" spans="1:40" ht="18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33"/>
      <c r="AE198" s="21"/>
      <c r="AF198" s="21"/>
      <c r="AG198" s="21"/>
      <c r="AH198" s="33"/>
      <c r="AI198" s="21"/>
      <c r="AJ198" s="21"/>
      <c r="AK198" s="21"/>
      <c r="AL198" s="21"/>
      <c r="AM198" s="21"/>
      <c r="AN198" s="21"/>
    </row>
    <row r="199" spans="1:40" ht="18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33"/>
      <c r="AE199" s="21"/>
      <c r="AF199" s="21"/>
      <c r="AG199" s="21"/>
      <c r="AH199" s="33"/>
      <c r="AI199" s="21"/>
      <c r="AJ199" s="21"/>
      <c r="AK199" s="21"/>
      <c r="AL199" s="21"/>
      <c r="AM199" s="21"/>
      <c r="AN199" s="21"/>
    </row>
    <row r="200" spans="1:40" ht="18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33"/>
      <c r="AE200" s="21"/>
      <c r="AF200" s="21"/>
      <c r="AG200" s="21"/>
      <c r="AH200" s="33"/>
      <c r="AI200" s="21"/>
      <c r="AJ200" s="21"/>
      <c r="AK200" s="21"/>
      <c r="AL200" s="21"/>
      <c r="AM200" s="21"/>
      <c r="AN200" s="21"/>
    </row>
    <row r="201" spans="1:40" ht="18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33"/>
      <c r="AE201" s="21"/>
      <c r="AF201" s="21"/>
      <c r="AG201" s="21"/>
      <c r="AH201" s="33"/>
      <c r="AI201" s="21"/>
      <c r="AJ201" s="21"/>
      <c r="AK201" s="21"/>
      <c r="AL201" s="21"/>
      <c r="AM201" s="21"/>
      <c r="AN201" s="21"/>
    </row>
    <row r="202" spans="1:40" ht="18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33"/>
      <c r="AE202" s="21"/>
      <c r="AF202" s="21"/>
      <c r="AG202" s="21"/>
      <c r="AH202" s="33"/>
      <c r="AI202" s="21"/>
      <c r="AJ202" s="21"/>
      <c r="AK202" s="21"/>
      <c r="AL202" s="21"/>
      <c r="AM202" s="21"/>
      <c r="AN202" s="21"/>
    </row>
    <row r="203" spans="1:40" ht="18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33"/>
      <c r="AE203" s="21"/>
      <c r="AF203" s="21"/>
      <c r="AG203" s="21"/>
      <c r="AH203" s="33"/>
      <c r="AI203" s="21"/>
      <c r="AJ203" s="21"/>
      <c r="AK203" s="21"/>
      <c r="AL203" s="21"/>
      <c r="AM203" s="21"/>
      <c r="AN203" s="21"/>
    </row>
    <row r="204" spans="1:40" ht="18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33"/>
      <c r="AE204" s="21"/>
      <c r="AF204" s="21"/>
      <c r="AG204" s="21"/>
      <c r="AH204" s="33"/>
      <c r="AI204" s="21"/>
      <c r="AJ204" s="21"/>
      <c r="AK204" s="21"/>
      <c r="AL204" s="21"/>
      <c r="AM204" s="21"/>
      <c r="AN204" s="21"/>
    </row>
    <row r="205" spans="1:40" ht="18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33"/>
      <c r="AE205" s="21"/>
      <c r="AF205" s="21"/>
      <c r="AG205" s="21"/>
      <c r="AH205" s="33"/>
      <c r="AI205" s="21"/>
      <c r="AJ205" s="21"/>
      <c r="AK205" s="21"/>
      <c r="AL205" s="21"/>
      <c r="AM205" s="21"/>
      <c r="AN205" s="21"/>
    </row>
    <row r="206" spans="1:40" ht="18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33"/>
      <c r="AE206" s="21"/>
      <c r="AF206" s="21"/>
      <c r="AG206" s="21"/>
      <c r="AH206" s="33"/>
      <c r="AI206" s="21"/>
      <c r="AJ206" s="21"/>
      <c r="AK206" s="21"/>
      <c r="AL206" s="21"/>
      <c r="AM206" s="21"/>
      <c r="AN206" s="21"/>
    </row>
    <row r="207" spans="1:40" ht="18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33"/>
      <c r="AE207" s="21"/>
      <c r="AF207" s="21"/>
      <c r="AG207" s="21"/>
      <c r="AH207" s="33"/>
      <c r="AI207" s="21"/>
      <c r="AJ207" s="21"/>
      <c r="AK207" s="21"/>
      <c r="AL207" s="21"/>
      <c r="AM207" s="21"/>
      <c r="AN207" s="21"/>
    </row>
    <row r="208" spans="1:40" ht="18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33"/>
      <c r="AE208" s="21"/>
      <c r="AF208" s="21"/>
      <c r="AG208" s="21"/>
      <c r="AH208" s="33"/>
      <c r="AI208" s="21"/>
      <c r="AJ208" s="21"/>
      <c r="AK208" s="21"/>
      <c r="AL208" s="21"/>
      <c r="AM208" s="21"/>
      <c r="AN208" s="21"/>
    </row>
    <row r="209" spans="1:40" ht="18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33"/>
      <c r="AE209" s="21"/>
      <c r="AF209" s="21"/>
      <c r="AG209" s="21"/>
      <c r="AH209" s="33"/>
      <c r="AI209" s="21"/>
      <c r="AJ209" s="21"/>
      <c r="AK209" s="21"/>
      <c r="AL209" s="21"/>
      <c r="AM209" s="21"/>
      <c r="AN209" s="21"/>
    </row>
    <row r="210" spans="1:40" ht="18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33"/>
      <c r="AE210" s="21"/>
      <c r="AF210" s="21"/>
      <c r="AG210" s="21"/>
      <c r="AH210" s="33"/>
      <c r="AI210" s="21"/>
      <c r="AJ210" s="21"/>
      <c r="AK210" s="21"/>
      <c r="AL210" s="21"/>
      <c r="AM210" s="21"/>
      <c r="AN210" s="21"/>
    </row>
    <row r="211" spans="1:40" ht="18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33"/>
      <c r="AE211" s="21"/>
      <c r="AF211" s="21"/>
      <c r="AG211" s="21"/>
      <c r="AH211" s="33"/>
      <c r="AI211" s="21"/>
      <c r="AJ211" s="21"/>
      <c r="AK211" s="21"/>
      <c r="AL211" s="21"/>
      <c r="AM211" s="21"/>
      <c r="AN211" s="21"/>
    </row>
    <row r="212" spans="1:40" ht="18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33"/>
      <c r="AE212" s="21"/>
      <c r="AF212" s="21"/>
      <c r="AG212" s="21"/>
      <c r="AH212" s="33"/>
      <c r="AI212" s="21"/>
      <c r="AJ212" s="21"/>
      <c r="AK212" s="21"/>
      <c r="AL212" s="21"/>
      <c r="AM212" s="21"/>
      <c r="AN212" s="21"/>
    </row>
    <row r="213" spans="1:40" ht="18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33"/>
      <c r="AE213" s="21"/>
      <c r="AF213" s="21"/>
      <c r="AG213" s="21"/>
      <c r="AH213" s="33"/>
      <c r="AI213" s="21"/>
      <c r="AJ213" s="21"/>
      <c r="AK213" s="21"/>
      <c r="AL213" s="21"/>
      <c r="AM213" s="21"/>
      <c r="AN213" s="21"/>
    </row>
    <row r="214" spans="1:40" ht="18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33"/>
      <c r="AE214" s="21"/>
      <c r="AF214" s="21"/>
      <c r="AG214" s="21"/>
      <c r="AH214" s="33"/>
      <c r="AI214" s="21"/>
      <c r="AJ214" s="21"/>
      <c r="AK214" s="21"/>
      <c r="AL214" s="21"/>
      <c r="AM214" s="21"/>
      <c r="AN214" s="21"/>
    </row>
    <row r="215" spans="1:40" ht="18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33"/>
      <c r="AE215" s="21"/>
      <c r="AF215" s="21"/>
      <c r="AG215" s="21"/>
      <c r="AH215" s="33"/>
      <c r="AI215" s="21"/>
      <c r="AJ215" s="21"/>
      <c r="AK215" s="21"/>
      <c r="AL215" s="21"/>
      <c r="AM215" s="21"/>
      <c r="AN215" s="21"/>
    </row>
    <row r="216" spans="1:40" ht="18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33"/>
      <c r="AE216" s="21"/>
      <c r="AF216" s="21"/>
      <c r="AG216" s="21"/>
      <c r="AH216" s="33"/>
      <c r="AI216" s="21"/>
      <c r="AJ216" s="21"/>
      <c r="AK216" s="21"/>
      <c r="AL216" s="21"/>
      <c r="AM216" s="21"/>
      <c r="AN216" s="21"/>
    </row>
    <row r="217" spans="1:40" ht="18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33"/>
      <c r="AE217" s="21"/>
      <c r="AF217" s="21"/>
      <c r="AG217" s="21"/>
      <c r="AH217" s="33"/>
      <c r="AI217" s="21"/>
      <c r="AJ217" s="21"/>
      <c r="AK217" s="21"/>
      <c r="AL217" s="21"/>
      <c r="AM217" s="21"/>
      <c r="AN217" s="21"/>
    </row>
    <row r="218" spans="1:40" ht="18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33"/>
      <c r="AE218" s="21"/>
      <c r="AF218" s="21"/>
      <c r="AG218" s="21"/>
      <c r="AH218" s="33"/>
      <c r="AI218" s="21"/>
      <c r="AJ218" s="21"/>
      <c r="AK218" s="21"/>
      <c r="AL218" s="21"/>
      <c r="AM218" s="21"/>
      <c r="AN218" s="21"/>
    </row>
    <row r="219" spans="1:40" ht="18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33"/>
      <c r="AE219" s="21"/>
      <c r="AF219" s="21"/>
      <c r="AG219" s="21"/>
      <c r="AH219" s="33"/>
      <c r="AI219" s="21"/>
      <c r="AJ219" s="21"/>
      <c r="AK219" s="21"/>
      <c r="AL219" s="21"/>
      <c r="AM219" s="21"/>
      <c r="AN219" s="21"/>
    </row>
    <row r="220" spans="1:40" ht="18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33"/>
      <c r="AE220" s="21"/>
      <c r="AF220" s="21"/>
      <c r="AG220" s="21"/>
      <c r="AH220" s="33"/>
      <c r="AI220" s="21"/>
      <c r="AJ220" s="21"/>
      <c r="AK220" s="21"/>
      <c r="AL220" s="21"/>
      <c r="AM220" s="21"/>
      <c r="AN220" s="21"/>
    </row>
    <row r="221" spans="1:40" ht="18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33"/>
      <c r="AE221" s="21"/>
      <c r="AF221" s="21"/>
      <c r="AG221" s="21"/>
      <c r="AH221" s="33"/>
      <c r="AI221" s="21"/>
      <c r="AJ221" s="21"/>
      <c r="AK221" s="21"/>
      <c r="AL221" s="21"/>
      <c r="AM221" s="21"/>
      <c r="AN221" s="21"/>
    </row>
    <row r="222" spans="1:40" ht="18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33"/>
      <c r="AE222" s="21"/>
      <c r="AF222" s="21"/>
      <c r="AG222" s="21"/>
      <c r="AH222" s="33"/>
      <c r="AI222" s="21"/>
      <c r="AJ222" s="21"/>
      <c r="AK222" s="21"/>
      <c r="AL222" s="21"/>
      <c r="AM222" s="21"/>
      <c r="AN222" s="21"/>
    </row>
    <row r="223" spans="1:40" ht="18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33"/>
      <c r="AE223" s="21"/>
      <c r="AF223" s="21"/>
      <c r="AG223" s="21"/>
      <c r="AH223" s="33"/>
      <c r="AI223" s="21"/>
      <c r="AJ223" s="21"/>
      <c r="AK223" s="21"/>
      <c r="AL223" s="21"/>
      <c r="AM223" s="21"/>
      <c r="AN223" s="21"/>
    </row>
    <row r="224" spans="1:40" ht="18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33"/>
      <c r="AE224" s="21"/>
      <c r="AF224" s="21"/>
      <c r="AG224" s="21"/>
      <c r="AH224" s="33"/>
      <c r="AI224" s="21"/>
      <c r="AJ224" s="21"/>
      <c r="AK224" s="21"/>
      <c r="AL224" s="21"/>
      <c r="AM224" s="21"/>
      <c r="AN224" s="21"/>
    </row>
    <row r="225" spans="1:40" ht="18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33"/>
      <c r="AE225" s="21"/>
      <c r="AF225" s="21"/>
      <c r="AG225" s="21"/>
      <c r="AH225" s="33"/>
      <c r="AI225" s="21"/>
      <c r="AJ225" s="21"/>
      <c r="AK225" s="21"/>
      <c r="AL225" s="21"/>
      <c r="AM225" s="21"/>
      <c r="AN225" s="21"/>
    </row>
    <row r="226" spans="1:40" ht="18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33"/>
      <c r="AE226" s="21"/>
      <c r="AF226" s="21"/>
      <c r="AG226" s="21"/>
      <c r="AH226" s="33"/>
      <c r="AI226" s="21"/>
      <c r="AJ226" s="21"/>
      <c r="AK226" s="21"/>
      <c r="AL226" s="21"/>
      <c r="AM226" s="21"/>
      <c r="AN226" s="21"/>
    </row>
    <row r="227" spans="1:40" ht="18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33"/>
      <c r="AE227" s="21"/>
      <c r="AF227" s="21"/>
      <c r="AG227" s="21"/>
      <c r="AH227" s="33"/>
      <c r="AI227" s="21"/>
      <c r="AJ227" s="21"/>
      <c r="AK227" s="21"/>
      <c r="AL227" s="21"/>
      <c r="AM227" s="21"/>
      <c r="AN227" s="21"/>
    </row>
    <row r="228" spans="1:40" ht="18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33"/>
      <c r="AE228" s="21"/>
      <c r="AF228" s="21"/>
      <c r="AG228" s="21"/>
      <c r="AH228" s="33"/>
      <c r="AI228" s="21"/>
      <c r="AJ228" s="21"/>
      <c r="AK228" s="21"/>
      <c r="AL228" s="21"/>
      <c r="AM228" s="21"/>
      <c r="AN228" s="21"/>
    </row>
    <row r="229" spans="1:40" ht="18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33"/>
      <c r="AE229" s="21"/>
      <c r="AF229" s="21"/>
      <c r="AG229" s="21"/>
      <c r="AH229" s="33"/>
      <c r="AI229" s="21"/>
      <c r="AJ229" s="21"/>
      <c r="AK229" s="21"/>
      <c r="AL229" s="21"/>
      <c r="AM229" s="21"/>
      <c r="AN229" s="21"/>
    </row>
    <row r="230" spans="1:40" ht="18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33"/>
      <c r="AE230" s="21"/>
      <c r="AF230" s="21"/>
      <c r="AG230" s="21"/>
      <c r="AH230" s="33"/>
      <c r="AI230" s="21"/>
      <c r="AJ230" s="21"/>
      <c r="AK230" s="21"/>
      <c r="AL230" s="21"/>
      <c r="AM230" s="21"/>
      <c r="AN230" s="21"/>
    </row>
    <row r="231" spans="1:40" ht="18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33"/>
      <c r="AE231" s="21"/>
      <c r="AF231" s="21"/>
      <c r="AG231" s="21"/>
      <c r="AH231" s="33"/>
      <c r="AI231" s="21"/>
      <c r="AJ231" s="21"/>
      <c r="AK231" s="21"/>
      <c r="AL231" s="21"/>
      <c r="AM231" s="21"/>
      <c r="AN231" s="21"/>
    </row>
    <row r="232" spans="1:40" ht="18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33"/>
      <c r="AE232" s="21"/>
      <c r="AF232" s="21"/>
      <c r="AG232" s="21"/>
      <c r="AH232" s="33"/>
      <c r="AI232" s="21"/>
      <c r="AJ232" s="21"/>
      <c r="AK232" s="21"/>
      <c r="AL232" s="21"/>
      <c r="AM232" s="21"/>
      <c r="AN232" s="21"/>
    </row>
    <row r="233" spans="1:40" ht="18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33"/>
      <c r="AE233" s="21"/>
      <c r="AF233" s="21"/>
      <c r="AG233" s="21"/>
      <c r="AH233" s="33"/>
      <c r="AI233" s="21"/>
      <c r="AJ233" s="21"/>
      <c r="AK233" s="21"/>
      <c r="AL233" s="21"/>
      <c r="AM233" s="21"/>
      <c r="AN233" s="21"/>
    </row>
    <row r="234" spans="1:40" ht="18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33"/>
      <c r="AE234" s="21"/>
      <c r="AF234" s="21"/>
      <c r="AG234" s="21"/>
      <c r="AH234" s="33"/>
      <c r="AI234" s="21"/>
      <c r="AJ234" s="21"/>
      <c r="AK234" s="21"/>
      <c r="AL234" s="21"/>
      <c r="AM234" s="21"/>
      <c r="AN234" s="21"/>
    </row>
    <row r="235" spans="1:40" ht="18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33"/>
      <c r="AE235" s="21"/>
      <c r="AF235" s="21"/>
      <c r="AG235" s="21"/>
      <c r="AH235" s="33"/>
      <c r="AI235" s="21"/>
      <c r="AJ235" s="21"/>
      <c r="AK235" s="21"/>
      <c r="AL235" s="21"/>
      <c r="AM235" s="21"/>
      <c r="AN235" s="21"/>
    </row>
    <row r="236" spans="1:40" ht="18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33"/>
      <c r="AE236" s="21"/>
      <c r="AF236" s="21"/>
      <c r="AG236" s="21"/>
      <c r="AH236" s="33"/>
      <c r="AI236" s="21"/>
      <c r="AJ236" s="21"/>
      <c r="AK236" s="21"/>
      <c r="AL236" s="21"/>
      <c r="AM236" s="21"/>
      <c r="AN236" s="21"/>
    </row>
    <row r="237" spans="1:40" ht="18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33"/>
      <c r="AE237" s="21"/>
      <c r="AF237" s="21"/>
      <c r="AG237" s="21"/>
      <c r="AH237" s="33"/>
      <c r="AI237" s="21"/>
      <c r="AJ237" s="21"/>
      <c r="AK237" s="21"/>
      <c r="AL237" s="21"/>
      <c r="AM237" s="21"/>
      <c r="AN237" s="21"/>
    </row>
    <row r="238" spans="1:40" ht="18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33"/>
      <c r="AE238" s="21"/>
      <c r="AF238" s="21"/>
      <c r="AG238" s="21"/>
      <c r="AH238" s="33"/>
      <c r="AI238" s="21"/>
      <c r="AJ238" s="21"/>
      <c r="AK238" s="21"/>
      <c r="AL238" s="21"/>
      <c r="AM238" s="21"/>
      <c r="AN238" s="21"/>
    </row>
    <row r="239" spans="1:40" ht="18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33"/>
      <c r="AE239" s="21"/>
      <c r="AF239" s="21"/>
      <c r="AG239" s="21"/>
      <c r="AH239" s="33"/>
      <c r="AI239" s="21"/>
      <c r="AJ239" s="21"/>
      <c r="AK239" s="21"/>
      <c r="AL239" s="21"/>
      <c r="AM239" s="21"/>
      <c r="AN239" s="21"/>
    </row>
    <row r="240" spans="1:40" ht="18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33"/>
      <c r="AE240" s="21"/>
      <c r="AF240" s="21"/>
      <c r="AG240" s="21"/>
      <c r="AH240" s="33"/>
      <c r="AI240" s="21"/>
      <c r="AJ240" s="21"/>
      <c r="AK240" s="21"/>
      <c r="AL240" s="21"/>
      <c r="AM240" s="21"/>
      <c r="AN240" s="21"/>
    </row>
    <row r="241" spans="1:40" ht="18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33"/>
      <c r="AE241" s="21"/>
      <c r="AF241" s="21"/>
      <c r="AG241" s="21"/>
      <c r="AH241" s="33"/>
      <c r="AI241" s="21"/>
      <c r="AJ241" s="21"/>
      <c r="AK241" s="21"/>
      <c r="AL241" s="21"/>
      <c r="AM241" s="21"/>
      <c r="AN241" s="21"/>
    </row>
    <row r="242" spans="1:40" ht="18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33"/>
      <c r="AE242" s="21"/>
      <c r="AF242" s="21"/>
      <c r="AG242" s="21"/>
      <c r="AH242" s="33"/>
      <c r="AI242" s="21"/>
      <c r="AJ242" s="21"/>
      <c r="AK242" s="21"/>
      <c r="AL242" s="21"/>
      <c r="AM242" s="21"/>
      <c r="AN242" s="21"/>
    </row>
    <row r="243" spans="1:40" ht="18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33"/>
      <c r="AE243" s="21"/>
      <c r="AF243" s="21"/>
      <c r="AG243" s="21"/>
      <c r="AH243" s="33"/>
      <c r="AI243" s="21"/>
      <c r="AJ243" s="21"/>
      <c r="AK243" s="21"/>
      <c r="AL243" s="21"/>
      <c r="AM243" s="21"/>
      <c r="AN243" s="21"/>
    </row>
    <row r="244" spans="1:40" ht="18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33"/>
      <c r="AE244" s="21"/>
      <c r="AF244" s="21"/>
      <c r="AG244" s="21"/>
      <c r="AH244" s="33"/>
      <c r="AI244" s="21"/>
      <c r="AJ244" s="21"/>
      <c r="AK244" s="21"/>
      <c r="AL244" s="21"/>
      <c r="AM244" s="21"/>
      <c r="AN244" s="21"/>
    </row>
    <row r="245" spans="1:40" ht="18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33"/>
      <c r="AE245" s="21"/>
      <c r="AF245" s="21"/>
      <c r="AG245" s="21"/>
      <c r="AH245" s="33"/>
      <c r="AI245" s="21"/>
      <c r="AJ245" s="21"/>
      <c r="AK245" s="21"/>
      <c r="AL245" s="21"/>
      <c r="AM245" s="21"/>
      <c r="AN245" s="21"/>
    </row>
    <row r="246" spans="1:40" ht="18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33"/>
      <c r="AE246" s="21"/>
      <c r="AF246" s="21"/>
      <c r="AG246" s="21"/>
      <c r="AH246" s="33"/>
      <c r="AI246" s="21"/>
      <c r="AJ246" s="21"/>
      <c r="AK246" s="21"/>
      <c r="AL246" s="21"/>
      <c r="AM246" s="21"/>
      <c r="AN246" s="21"/>
    </row>
    <row r="247" spans="1:40" ht="18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33"/>
      <c r="AE247" s="21"/>
      <c r="AF247" s="21"/>
      <c r="AG247" s="21"/>
      <c r="AH247" s="33"/>
      <c r="AI247" s="21"/>
      <c r="AJ247" s="21"/>
      <c r="AK247" s="21"/>
      <c r="AL247" s="21"/>
      <c r="AM247" s="21"/>
      <c r="AN247" s="21"/>
    </row>
    <row r="248" spans="1:40" ht="18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33"/>
      <c r="AE248" s="21"/>
      <c r="AF248" s="21"/>
      <c r="AG248" s="21"/>
      <c r="AH248" s="33"/>
      <c r="AI248" s="21"/>
      <c r="AJ248" s="21"/>
      <c r="AK248" s="21"/>
      <c r="AL248" s="21"/>
      <c r="AM248" s="21"/>
      <c r="AN248" s="21"/>
    </row>
    <row r="249" spans="1:40" ht="18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33"/>
      <c r="AE249" s="21"/>
      <c r="AF249" s="21"/>
      <c r="AG249" s="21"/>
      <c r="AH249" s="33"/>
      <c r="AI249" s="21"/>
      <c r="AJ249" s="21"/>
      <c r="AK249" s="21"/>
      <c r="AL249" s="21"/>
      <c r="AM249" s="21"/>
      <c r="AN249" s="21"/>
    </row>
    <row r="250" spans="1:40" ht="18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33"/>
      <c r="AE250" s="21"/>
      <c r="AF250" s="21"/>
      <c r="AG250" s="21"/>
      <c r="AH250" s="33"/>
      <c r="AI250" s="21"/>
      <c r="AJ250" s="21"/>
      <c r="AK250" s="21"/>
      <c r="AL250" s="21"/>
      <c r="AM250" s="21"/>
      <c r="AN250" s="21"/>
    </row>
    <row r="251" spans="1:40" ht="18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33"/>
      <c r="AE251" s="21"/>
      <c r="AF251" s="21"/>
      <c r="AG251" s="21"/>
      <c r="AH251" s="33"/>
      <c r="AI251" s="21"/>
      <c r="AJ251" s="21"/>
      <c r="AK251" s="21"/>
      <c r="AL251" s="21"/>
      <c r="AM251" s="21"/>
      <c r="AN251" s="21"/>
    </row>
    <row r="252" spans="1:40" ht="18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33"/>
      <c r="AE252" s="21"/>
      <c r="AF252" s="21"/>
      <c r="AG252" s="21"/>
      <c r="AH252" s="33"/>
      <c r="AI252" s="21"/>
      <c r="AJ252" s="21"/>
      <c r="AK252" s="21"/>
      <c r="AL252" s="21"/>
      <c r="AM252" s="21"/>
      <c r="AN252" s="21"/>
    </row>
    <row r="253" spans="1:40" ht="18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33"/>
      <c r="AE253" s="21"/>
      <c r="AF253" s="21"/>
      <c r="AG253" s="21"/>
      <c r="AH253" s="33"/>
      <c r="AI253" s="21"/>
      <c r="AJ253" s="21"/>
      <c r="AK253" s="21"/>
      <c r="AL253" s="21"/>
      <c r="AM253" s="21"/>
      <c r="AN253" s="21"/>
    </row>
    <row r="254" spans="1:40" ht="18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33"/>
      <c r="AE254" s="21"/>
      <c r="AF254" s="21"/>
      <c r="AG254" s="21"/>
      <c r="AH254" s="33"/>
      <c r="AI254" s="21"/>
      <c r="AJ254" s="21"/>
      <c r="AK254" s="21"/>
      <c r="AL254" s="21"/>
      <c r="AM254" s="21"/>
      <c r="AN254" s="21"/>
    </row>
    <row r="255" spans="1:40" ht="18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33"/>
      <c r="AE255" s="21"/>
      <c r="AF255" s="21"/>
      <c r="AG255" s="21"/>
      <c r="AH255" s="33"/>
      <c r="AI255" s="21"/>
      <c r="AJ255" s="21"/>
      <c r="AK255" s="21"/>
      <c r="AL255" s="21"/>
      <c r="AM255" s="21"/>
      <c r="AN255" s="21"/>
    </row>
    <row r="256" spans="1:40" ht="18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33"/>
      <c r="AE256" s="21"/>
      <c r="AF256" s="21"/>
      <c r="AG256" s="21"/>
      <c r="AH256" s="33"/>
      <c r="AI256" s="21"/>
      <c r="AJ256" s="21"/>
      <c r="AK256" s="21"/>
      <c r="AL256" s="21"/>
      <c r="AM256" s="21"/>
      <c r="AN256" s="21"/>
    </row>
    <row r="257" spans="1:40" ht="18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33"/>
      <c r="AE257" s="21"/>
      <c r="AF257" s="21"/>
      <c r="AG257" s="21"/>
      <c r="AH257" s="33"/>
      <c r="AI257" s="21"/>
      <c r="AJ257" s="21"/>
      <c r="AK257" s="21"/>
      <c r="AL257" s="21"/>
      <c r="AM257" s="21"/>
      <c r="AN257" s="21"/>
    </row>
    <row r="258" spans="1:40" ht="18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33"/>
      <c r="AE258" s="21"/>
      <c r="AF258" s="21"/>
      <c r="AG258" s="21"/>
      <c r="AH258" s="33"/>
      <c r="AI258" s="21"/>
      <c r="AJ258" s="21"/>
      <c r="AK258" s="21"/>
      <c r="AL258" s="21"/>
      <c r="AM258" s="21"/>
      <c r="AN258" s="21"/>
    </row>
    <row r="259" spans="1:40" ht="18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33"/>
      <c r="AE259" s="21"/>
      <c r="AF259" s="21"/>
      <c r="AG259" s="21"/>
      <c r="AH259" s="33"/>
      <c r="AI259" s="21"/>
      <c r="AJ259" s="21"/>
      <c r="AK259" s="21"/>
      <c r="AL259" s="21"/>
      <c r="AM259" s="21"/>
      <c r="AN259" s="21"/>
    </row>
    <row r="260" spans="1:40" ht="18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33"/>
      <c r="AE260" s="21"/>
      <c r="AF260" s="21"/>
      <c r="AG260" s="21"/>
      <c r="AH260" s="33"/>
      <c r="AI260" s="21"/>
      <c r="AJ260" s="21"/>
      <c r="AK260" s="21"/>
      <c r="AL260" s="21"/>
      <c r="AM260" s="21"/>
      <c r="AN260" s="21"/>
    </row>
    <row r="261" spans="1:40" ht="18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33"/>
      <c r="AE261" s="21"/>
      <c r="AF261" s="21"/>
      <c r="AG261" s="21"/>
      <c r="AH261" s="33"/>
      <c r="AI261" s="21"/>
      <c r="AJ261" s="21"/>
      <c r="AK261" s="21"/>
      <c r="AL261" s="21"/>
      <c r="AM261" s="21"/>
      <c r="AN261" s="21"/>
    </row>
    <row r="262" spans="1:40" ht="18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33"/>
      <c r="AE262" s="21"/>
      <c r="AF262" s="21"/>
      <c r="AG262" s="21"/>
      <c r="AH262" s="33"/>
      <c r="AI262" s="21"/>
      <c r="AJ262" s="21"/>
      <c r="AK262" s="21"/>
      <c r="AL262" s="21"/>
      <c r="AM262" s="21"/>
      <c r="AN262" s="21"/>
    </row>
    <row r="263" spans="1:40" ht="18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33"/>
      <c r="AE263" s="21"/>
      <c r="AF263" s="21"/>
      <c r="AG263" s="21"/>
      <c r="AH263" s="33"/>
      <c r="AI263" s="21"/>
      <c r="AJ263" s="21"/>
      <c r="AK263" s="21"/>
      <c r="AL263" s="21"/>
      <c r="AM263" s="21"/>
      <c r="AN263" s="21"/>
    </row>
    <row r="264" spans="1:40" ht="18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33"/>
      <c r="AE264" s="21"/>
      <c r="AF264" s="21"/>
      <c r="AG264" s="21"/>
      <c r="AH264" s="33"/>
      <c r="AI264" s="21"/>
      <c r="AJ264" s="21"/>
      <c r="AK264" s="21"/>
      <c r="AL264" s="21"/>
      <c r="AM264" s="21"/>
      <c r="AN264" s="21"/>
    </row>
    <row r="265" spans="1:40" ht="18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33"/>
      <c r="AE265" s="21"/>
      <c r="AF265" s="21"/>
      <c r="AG265" s="21"/>
      <c r="AH265" s="33"/>
      <c r="AI265" s="21"/>
      <c r="AJ265" s="21"/>
      <c r="AK265" s="21"/>
      <c r="AL265" s="21"/>
      <c r="AM265" s="21"/>
      <c r="AN265" s="21"/>
    </row>
    <row r="266" spans="1:40" ht="18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33"/>
      <c r="AE266" s="21"/>
      <c r="AF266" s="21"/>
      <c r="AG266" s="21"/>
      <c r="AH266" s="33"/>
      <c r="AI266" s="21"/>
      <c r="AJ266" s="21"/>
      <c r="AK266" s="21"/>
      <c r="AL266" s="21"/>
      <c r="AM266" s="21"/>
      <c r="AN266" s="21"/>
    </row>
    <row r="267" spans="1:40" ht="18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33"/>
      <c r="AE267" s="21"/>
      <c r="AF267" s="21"/>
      <c r="AG267" s="21"/>
      <c r="AH267" s="33"/>
      <c r="AI267" s="21"/>
      <c r="AJ267" s="21"/>
      <c r="AK267" s="21"/>
      <c r="AL267" s="21"/>
      <c r="AM267" s="21"/>
      <c r="AN267" s="21"/>
    </row>
    <row r="268" spans="1:40" ht="18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33"/>
      <c r="AE268" s="21"/>
      <c r="AF268" s="21"/>
      <c r="AG268" s="21"/>
      <c r="AH268" s="33"/>
      <c r="AI268" s="21"/>
      <c r="AJ268" s="21"/>
      <c r="AK268" s="21"/>
      <c r="AL268" s="21"/>
      <c r="AM268" s="21"/>
      <c r="AN268" s="21"/>
    </row>
    <row r="269" spans="1:40" ht="18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33"/>
      <c r="AE269" s="21"/>
      <c r="AF269" s="21"/>
      <c r="AG269" s="21"/>
      <c r="AH269" s="33"/>
      <c r="AI269" s="21"/>
      <c r="AJ269" s="21"/>
      <c r="AK269" s="21"/>
      <c r="AL269" s="21"/>
      <c r="AM269" s="21"/>
      <c r="AN269" s="21"/>
    </row>
    <row r="270" spans="1:40" ht="18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33"/>
      <c r="AE270" s="21"/>
      <c r="AF270" s="21"/>
      <c r="AG270" s="21"/>
      <c r="AH270" s="33"/>
      <c r="AI270" s="21"/>
      <c r="AJ270" s="21"/>
      <c r="AK270" s="21"/>
      <c r="AL270" s="21"/>
      <c r="AM270" s="21"/>
      <c r="AN270" s="21"/>
    </row>
    <row r="271" spans="1:40" ht="18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33"/>
      <c r="AE271" s="21"/>
      <c r="AF271" s="21"/>
      <c r="AG271" s="21"/>
      <c r="AH271" s="33"/>
      <c r="AI271" s="21"/>
      <c r="AJ271" s="21"/>
      <c r="AK271" s="21"/>
      <c r="AL271" s="21"/>
      <c r="AM271" s="21"/>
      <c r="AN271" s="21"/>
    </row>
    <row r="272" spans="1:40" ht="18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33"/>
      <c r="AE272" s="21"/>
      <c r="AF272" s="21"/>
      <c r="AG272" s="21"/>
      <c r="AH272" s="33"/>
      <c r="AI272" s="21"/>
      <c r="AJ272" s="21"/>
      <c r="AK272" s="21"/>
      <c r="AL272" s="21"/>
      <c r="AM272" s="21"/>
      <c r="AN272" s="21"/>
    </row>
    <row r="273" spans="1:40" ht="18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33"/>
      <c r="AE273" s="21"/>
      <c r="AF273" s="21"/>
      <c r="AG273" s="21"/>
      <c r="AH273" s="33"/>
      <c r="AI273" s="21"/>
      <c r="AJ273" s="21"/>
      <c r="AK273" s="21"/>
      <c r="AL273" s="21"/>
      <c r="AM273" s="21"/>
      <c r="AN273" s="21"/>
    </row>
    <row r="274" spans="1:40" ht="18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33"/>
      <c r="AE274" s="21"/>
      <c r="AF274" s="21"/>
      <c r="AG274" s="21"/>
      <c r="AH274" s="33"/>
      <c r="AI274" s="21"/>
      <c r="AJ274" s="21"/>
      <c r="AK274" s="21"/>
      <c r="AL274" s="21"/>
      <c r="AM274" s="21"/>
      <c r="AN274" s="21"/>
    </row>
    <row r="275" spans="1:40" ht="18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33"/>
      <c r="AE275" s="21"/>
      <c r="AF275" s="21"/>
      <c r="AG275" s="21"/>
      <c r="AH275" s="33"/>
      <c r="AI275" s="21"/>
      <c r="AJ275" s="21"/>
      <c r="AK275" s="21"/>
      <c r="AL275" s="21"/>
      <c r="AM275" s="21"/>
      <c r="AN275" s="21"/>
    </row>
    <row r="276" spans="1:40" ht="18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33"/>
      <c r="AE276" s="21"/>
      <c r="AF276" s="21"/>
      <c r="AG276" s="21"/>
      <c r="AH276" s="33"/>
      <c r="AI276" s="21"/>
      <c r="AJ276" s="21"/>
      <c r="AK276" s="21"/>
      <c r="AL276" s="21"/>
      <c r="AM276" s="21"/>
      <c r="AN276" s="21"/>
    </row>
    <row r="277" spans="1:40" ht="18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33"/>
      <c r="AE277" s="21"/>
      <c r="AF277" s="21"/>
      <c r="AG277" s="21"/>
      <c r="AH277" s="33"/>
      <c r="AI277" s="21"/>
      <c r="AJ277" s="21"/>
      <c r="AK277" s="21"/>
      <c r="AL277" s="21"/>
      <c r="AM277" s="21"/>
      <c r="AN277" s="21"/>
    </row>
    <row r="278" spans="1:40" ht="18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33"/>
      <c r="AE278" s="21"/>
      <c r="AF278" s="21"/>
      <c r="AG278" s="21"/>
      <c r="AH278" s="33"/>
      <c r="AI278" s="21"/>
      <c r="AJ278" s="21"/>
      <c r="AK278" s="21"/>
      <c r="AL278" s="21"/>
      <c r="AM278" s="21"/>
      <c r="AN278" s="21"/>
    </row>
    <row r="279" spans="1:40" ht="18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33"/>
      <c r="AE279" s="21"/>
      <c r="AF279" s="21"/>
      <c r="AG279" s="21"/>
      <c r="AH279" s="33"/>
      <c r="AI279" s="21"/>
      <c r="AJ279" s="21"/>
      <c r="AK279" s="21"/>
      <c r="AL279" s="21"/>
      <c r="AM279" s="21"/>
      <c r="AN279" s="21"/>
    </row>
    <row r="280" spans="1:40" ht="18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33"/>
      <c r="AE280" s="21"/>
      <c r="AF280" s="21"/>
      <c r="AG280" s="21"/>
      <c r="AH280" s="33"/>
      <c r="AI280" s="21"/>
      <c r="AJ280" s="21"/>
      <c r="AK280" s="21"/>
      <c r="AL280" s="21"/>
      <c r="AM280" s="21"/>
      <c r="AN280" s="21"/>
    </row>
    <row r="281" spans="1:40" ht="18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33"/>
      <c r="AE281" s="21"/>
      <c r="AF281" s="21"/>
      <c r="AG281" s="21"/>
      <c r="AH281" s="33"/>
      <c r="AI281" s="21"/>
      <c r="AJ281" s="21"/>
      <c r="AK281" s="21"/>
      <c r="AL281" s="21"/>
      <c r="AM281" s="21"/>
      <c r="AN281" s="21"/>
    </row>
    <row r="282" spans="1:40" ht="18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33"/>
      <c r="AE282" s="21"/>
      <c r="AF282" s="21"/>
      <c r="AG282" s="21"/>
      <c r="AH282" s="33"/>
      <c r="AI282" s="21"/>
      <c r="AJ282" s="21"/>
      <c r="AK282" s="21"/>
      <c r="AL282" s="21"/>
      <c r="AM282" s="21"/>
      <c r="AN282" s="21"/>
    </row>
    <row r="283" spans="1:40" ht="18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33"/>
      <c r="AE283" s="21"/>
      <c r="AF283" s="21"/>
      <c r="AG283" s="21"/>
      <c r="AH283" s="33"/>
      <c r="AI283" s="21"/>
      <c r="AJ283" s="21"/>
      <c r="AK283" s="21"/>
      <c r="AL283" s="21"/>
      <c r="AM283" s="21"/>
      <c r="AN283" s="21"/>
    </row>
    <row r="284" spans="1:40" ht="18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33"/>
      <c r="AE284" s="21"/>
      <c r="AF284" s="21"/>
      <c r="AG284" s="21"/>
      <c r="AH284" s="33"/>
      <c r="AI284" s="21"/>
      <c r="AJ284" s="21"/>
      <c r="AK284" s="21"/>
      <c r="AL284" s="21"/>
      <c r="AM284" s="21"/>
      <c r="AN284" s="21"/>
    </row>
    <row r="285" spans="1:40" ht="18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33"/>
      <c r="AE285" s="21"/>
      <c r="AF285" s="21"/>
      <c r="AG285" s="21"/>
      <c r="AH285" s="33"/>
      <c r="AI285" s="21"/>
      <c r="AJ285" s="21"/>
      <c r="AK285" s="21"/>
      <c r="AL285" s="21"/>
      <c r="AM285" s="21"/>
      <c r="AN285" s="21"/>
    </row>
    <row r="286" spans="1:40" ht="18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33"/>
      <c r="AE286" s="21"/>
      <c r="AF286" s="21"/>
      <c r="AG286" s="21"/>
      <c r="AH286" s="33"/>
      <c r="AI286" s="21"/>
      <c r="AJ286" s="21"/>
      <c r="AK286" s="21"/>
      <c r="AL286" s="21"/>
      <c r="AM286" s="21"/>
      <c r="AN286" s="21"/>
    </row>
    <row r="287" spans="1:40" ht="18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33"/>
      <c r="AE287" s="21"/>
      <c r="AF287" s="21"/>
      <c r="AG287" s="21"/>
      <c r="AH287" s="33"/>
      <c r="AI287" s="21"/>
      <c r="AJ287" s="21"/>
      <c r="AK287" s="21"/>
      <c r="AL287" s="21"/>
      <c r="AM287" s="21"/>
      <c r="AN287" s="21"/>
    </row>
    <row r="288" spans="1:40" ht="18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33"/>
      <c r="AE288" s="21"/>
      <c r="AF288" s="21"/>
      <c r="AG288" s="21"/>
      <c r="AH288" s="33"/>
      <c r="AI288" s="21"/>
      <c r="AJ288" s="21"/>
      <c r="AK288" s="21"/>
      <c r="AL288" s="21"/>
      <c r="AM288" s="21"/>
      <c r="AN288" s="21"/>
    </row>
    <row r="289" spans="1:40" ht="18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33"/>
      <c r="AE289" s="21"/>
      <c r="AF289" s="21"/>
      <c r="AG289" s="21"/>
      <c r="AH289" s="33"/>
      <c r="AI289" s="21"/>
      <c r="AJ289" s="21"/>
      <c r="AK289" s="21"/>
      <c r="AL289" s="21"/>
      <c r="AM289" s="21"/>
      <c r="AN289" s="21"/>
    </row>
    <row r="290" spans="1:40" ht="18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33"/>
      <c r="AE290" s="21"/>
      <c r="AF290" s="21"/>
      <c r="AG290" s="21"/>
      <c r="AH290" s="33"/>
      <c r="AI290" s="21"/>
      <c r="AJ290" s="21"/>
      <c r="AK290" s="21"/>
      <c r="AL290" s="21"/>
      <c r="AM290" s="21"/>
      <c r="AN290" s="21"/>
    </row>
    <row r="291" spans="1:40" ht="18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33"/>
      <c r="AE291" s="21"/>
      <c r="AF291" s="21"/>
      <c r="AG291" s="21"/>
      <c r="AH291" s="33"/>
      <c r="AI291" s="21"/>
      <c r="AJ291" s="21"/>
      <c r="AK291" s="21"/>
      <c r="AL291" s="21"/>
      <c r="AM291" s="21"/>
      <c r="AN291" s="21"/>
    </row>
    <row r="292" spans="1:40" ht="18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33"/>
      <c r="AE292" s="21"/>
      <c r="AF292" s="21"/>
      <c r="AG292" s="21"/>
      <c r="AH292" s="33"/>
      <c r="AI292" s="21"/>
      <c r="AJ292" s="21"/>
      <c r="AK292" s="21"/>
      <c r="AL292" s="21"/>
      <c r="AM292" s="21"/>
      <c r="AN292" s="21"/>
    </row>
    <row r="293" spans="1:40" ht="18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33"/>
      <c r="AE293" s="21"/>
      <c r="AF293" s="21"/>
      <c r="AG293" s="21"/>
      <c r="AH293" s="33"/>
      <c r="AI293" s="21"/>
      <c r="AJ293" s="21"/>
      <c r="AK293" s="21"/>
      <c r="AL293" s="21"/>
      <c r="AM293" s="21"/>
      <c r="AN293" s="21"/>
    </row>
    <row r="294" spans="1:40" ht="18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33"/>
      <c r="AE294" s="21"/>
      <c r="AF294" s="21"/>
      <c r="AG294" s="21"/>
      <c r="AH294" s="33"/>
      <c r="AI294" s="21"/>
      <c r="AJ294" s="21"/>
      <c r="AK294" s="21"/>
      <c r="AL294" s="21"/>
      <c r="AM294" s="21"/>
      <c r="AN294" s="21"/>
    </row>
    <row r="295" spans="1:40" ht="18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33"/>
      <c r="AE295" s="21"/>
      <c r="AF295" s="21"/>
      <c r="AG295" s="21"/>
      <c r="AH295" s="33"/>
      <c r="AI295" s="21"/>
      <c r="AJ295" s="21"/>
      <c r="AK295" s="21"/>
      <c r="AL295" s="21"/>
      <c r="AM295" s="21"/>
      <c r="AN295" s="21"/>
    </row>
    <row r="296" spans="1:40" ht="18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33"/>
      <c r="AE296" s="21"/>
      <c r="AF296" s="21"/>
      <c r="AG296" s="21"/>
      <c r="AH296" s="33"/>
      <c r="AI296" s="21"/>
      <c r="AJ296" s="21"/>
      <c r="AK296" s="21"/>
      <c r="AL296" s="21"/>
      <c r="AM296" s="21"/>
      <c r="AN296" s="21"/>
    </row>
    <row r="297" spans="1:40" ht="18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33"/>
      <c r="AE297" s="21"/>
      <c r="AF297" s="21"/>
      <c r="AG297" s="21"/>
      <c r="AH297" s="33"/>
      <c r="AI297" s="21"/>
      <c r="AJ297" s="21"/>
      <c r="AK297" s="21"/>
      <c r="AL297" s="21"/>
      <c r="AM297" s="21"/>
      <c r="AN297" s="21"/>
    </row>
    <row r="298" spans="1:40" ht="18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33"/>
      <c r="AE298" s="21"/>
      <c r="AF298" s="21"/>
      <c r="AG298" s="21"/>
      <c r="AH298" s="33"/>
      <c r="AI298" s="21"/>
      <c r="AJ298" s="21"/>
      <c r="AK298" s="21"/>
      <c r="AL298" s="21"/>
      <c r="AM298" s="21"/>
      <c r="AN298" s="21"/>
    </row>
    <row r="299" spans="1:40" ht="18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33"/>
      <c r="AE299" s="21"/>
      <c r="AF299" s="21"/>
      <c r="AG299" s="21"/>
      <c r="AH299" s="33"/>
      <c r="AI299" s="21"/>
      <c r="AJ299" s="21"/>
      <c r="AK299" s="21"/>
      <c r="AL299" s="21"/>
      <c r="AM299" s="21"/>
      <c r="AN299" s="21"/>
    </row>
    <row r="300" spans="1:40" ht="18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33"/>
      <c r="AE300" s="21"/>
      <c r="AF300" s="21"/>
      <c r="AG300" s="21"/>
      <c r="AH300" s="33"/>
      <c r="AI300" s="21"/>
      <c r="AJ300" s="21"/>
      <c r="AK300" s="21"/>
      <c r="AL300" s="21"/>
      <c r="AM300" s="21"/>
      <c r="AN300" s="21"/>
    </row>
    <row r="301" spans="1:40" ht="18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33"/>
      <c r="AE301" s="21"/>
      <c r="AF301" s="21"/>
      <c r="AG301" s="21"/>
      <c r="AH301" s="33"/>
      <c r="AI301" s="21"/>
      <c r="AJ301" s="21"/>
      <c r="AK301" s="21"/>
      <c r="AL301" s="21"/>
      <c r="AM301" s="21"/>
      <c r="AN301" s="21"/>
    </row>
    <row r="302" spans="1:40" ht="18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33"/>
      <c r="AE302" s="21"/>
      <c r="AF302" s="21"/>
      <c r="AG302" s="21"/>
      <c r="AH302" s="33"/>
      <c r="AI302" s="21"/>
      <c r="AJ302" s="21"/>
      <c r="AK302" s="21"/>
      <c r="AL302" s="21"/>
      <c r="AM302" s="21"/>
      <c r="AN302" s="21"/>
    </row>
    <row r="303" spans="1:40" ht="18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33"/>
      <c r="AE303" s="21"/>
      <c r="AF303" s="21"/>
      <c r="AG303" s="21"/>
      <c r="AH303" s="33"/>
      <c r="AI303" s="21"/>
      <c r="AJ303" s="21"/>
      <c r="AK303" s="21"/>
      <c r="AL303" s="21"/>
      <c r="AM303" s="21"/>
      <c r="AN303" s="21"/>
    </row>
    <row r="304" spans="1:40" ht="18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33"/>
      <c r="AE304" s="21"/>
      <c r="AF304" s="21"/>
      <c r="AG304" s="21"/>
      <c r="AH304" s="33"/>
      <c r="AI304" s="21"/>
      <c r="AJ304" s="21"/>
      <c r="AK304" s="21"/>
      <c r="AL304" s="21"/>
      <c r="AM304" s="21"/>
      <c r="AN304" s="21"/>
    </row>
    <row r="305" spans="1:40" ht="18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33"/>
      <c r="AE305" s="21"/>
      <c r="AF305" s="21"/>
      <c r="AG305" s="21"/>
      <c r="AH305" s="33"/>
      <c r="AI305" s="21"/>
      <c r="AJ305" s="21"/>
      <c r="AK305" s="21"/>
      <c r="AL305" s="21"/>
      <c r="AM305" s="21"/>
      <c r="AN305" s="21"/>
    </row>
    <row r="306" spans="1:40" ht="18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33"/>
      <c r="AE306" s="21"/>
      <c r="AF306" s="21"/>
      <c r="AG306" s="21"/>
      <c r="AH306" s="33"/>
      <c r="AI306" s="21"/>
      <c r="AJ306" s="21"/>
      <c r="AK306" s="21"/>
      <c r="AL306" s="21"/>
      <c r="AM306" s="21"/>
      <c r="AN306" s="21"/>
    </row>
    <row r="307" spans="1:40" ht="18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33"/>
      <c r="AE307" s="21"/>
      <c r="AF307" s="21"/>
      <c r="AG307" s="21"/>
      <c r="AH307" s="33"/>
      <c r="AI307" s="21"/>
      <c r="AJ307" s="21"/>
      <c r="AK307" s="21"/>
      <c r="AL307" s="21"/>
      <c r="AM307" s="21"/>
      <c r="AN307" s="21"/>
    </row>
    <row r="308" spans="1:40" ht="18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33"/>
      <c r="AE308" s="21"/>
      <c r="AF308" s="21"/>
      <c r="AG308" s="21"/>
      <c r="AH308" s="33"/>
      <c r="AI308" s="21"/>
      <c r="AJ308" s="21"/>
      <c r="AK308" s="21"/>
      <c r="AL308" s="21"/>
      <c r="AM308" s="21"/>
      <c r="AN308" s="21"/>
    </row>
    <row r="309" spans="1:40" ht="18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33"/>
      <c r="AE309" s="21"/>
      <c r="AF309" s="21"/>
      <c r="AG309" s="21"/>
      <c r="AH309" s="33"/>
      <c r="AI309" s="21"/>
      <c r="AJ309" s="21"/>
      <c r="AK309" s="21"/>
      <c r="AL309" s="21"/>
      <c r="AM309" s="21"/>
      <c r="AN309" s="21"/>
    </row>
    <row r="310" spans="1:40" ht="18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33"/>
      <c r="AE310" s="21"/>
      <c r="AF310" s="21"/>
      <c r="AG310" s="21"/>
      <c r="AH310" s="33"/>
      <c r="AI310" s="21"/>
      <c r="AJ310" s="21"/>
      <c r="AK310" s="21"/>
      <c r="AL310" s="21"/>
      <c r="AM310" s="21"/>
      <c r="AN310" s="21"/>
    </row>
    <row r="311" spans="1:40" ht="18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33"/>
      <c r="AE311" s="21"/>
      <c r="AF311" s="21"/>
      <c r="AG311" s="21"/>
      <c r="AH311" s="33"/>
      <c r="AI311" s="21"/>
      <c r="AJ311" s="21"/>
      <c r="AK311" s="21"/>
      <c r="AL311" s="21"/>
      <c r="AM311" s="21"/>
      <c r="AN311" s="21"/>
    </row>
    <row r="312" spans="1:40" ht="18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33"/>
      <c r="AE312" s="21"/>
      <c r="AF312" s="21"/>
      <c r="AG312" s="21"/>
      <c r="AH312" s="33"/>
      <c r="AI312" s="21"/>
      <c r="AJ312" s="21"/>
      <c r="AK312" s="21"/>
      <c r="AL312" s="21"/>
      <c r="AM312" s="21"/>
      <c r="AN312" s="21"/>
    </row>
    <row r="313" spans="1:40" ht="18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33"/>
      <c r="AE313" s="21"/>
      <c r="AF313" s="21"/>
      <c r="AG313" s="21"/>
      <c r="AH313" s="33"/>
      <c r="AI313" s="21"/>
      <c r="AJ313" s="21"/>
      <c r="AK313" s="21"/>
      <c r="AL313" s="21"/>
      <c r="AM313" s="21"/>
      <c r="AN313" s="21"/>
    </row>
    <row r="314" spans="1:40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</row>
    <row r="315" spans="1:40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</row>
    <row r="316" spans="1:40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</row>
    <row r="317" spans="1:40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</row>
    <row r="318" spans="1:40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</row>
    <row r="319" spans="1:40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</row>
    <row r="320" spans="1:40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</row>
    <row r="321" spans="1:40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</row>
    <row r="322" spans="1:40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</row>
    <row r="323" spans="1:40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</row>
    <row r="324" spans="1:40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</row>
    <row r="325" spans="1:40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</row>
    <row r="326" spans="1:40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</row>
    <row r="327" spans="1:40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</row>
    <row r="328" spans="1:40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</row>
    <row r="329" spans="1:40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</row>
    <row r="330" spans="1:40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</row>
    <row r="331" spans="1:40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</row>
    <row r="332" spans="1:40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</row>
    <row r="333" spans="1:40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</row>
    <row r="334" spans="1:40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</row>
    <row r="335" spans="1:40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</row>
    <row r="336" spans="1:40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</row>
    <row r="337" spans="1:40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</row>
    <row r="338" spans="1:40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</row>
    <row r="339" spans="1:40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</row>
    <row r="340" spans="1:40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</row>
    <row r="341" spans="1:40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</row>
    <row r="342" spans="1:40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</row>
    <row r="343" spans="1:40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</row>
    <row r="344" spans="1:40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</row>
    <row r="345" spans="1:40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</row>
    <row r="346" spans="1:40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</row>
    <row r="347" spans="1:40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</row>
    <row r="348" spans="1:40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</row>
    <row r="349" spans="1:40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</row>
    <row r="350" spans="1:40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</row>
    <row r="351" spans="1:40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</row>
    <row r="352" spans="1:40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</row>
    <row r="353" spans="1:40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</row>
    <row r="354" spans="1:40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</row>
    <row r="355" spans="1:40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</row>
    <row r="356" spans="1:40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</row>
    <row r="357" spans="1:40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</row>
    <row r="358" spans="1:40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</row>
    <row r="359" spans="1:40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</row>
    <row r="360" spans="1:40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</row>
    <row r="361" spans="1:40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</row>
    <row r="362" spans="1:40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</row>
    <row r="363" spans="1:40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</row>
    <row r="364" spans="1:40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</row>
    <row r="365" spans="1:40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</row>
    <row r="366" spans="1:40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</row>
    <row r="367" spans="1:40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</row>
    <row r="368" spans="1:40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</row>
    <row r="369" spans="1:40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</row>
    <row r="370" spans="1:40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</row>
    <row r="371" spans="1:40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</row>
    <row r="372" spans="1:40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</row>
    <row r="373" spans="1:40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</row>
    <row r="374" spans="1:40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</row>
    <row r="375" spans="1:40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</row>
    <row r="376" spans="1:40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</row>
    <row r="377" spans="1:40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</row>
    <row r="378" spans="1:40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</row>
    <row r="379" spans="1:40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</row>
    <row r="380" spans="1:40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</row>
    <row r="381" spans="1:40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</row>
    <row r="382" spans="1:40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</row>
    <row r="383" spans="1:40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</row>
    <row r="384" spans="1:40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</row>
    <row r="385" spans="1:40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</row>
    <row r="386" spans="1:40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</row>
    <row r="387" spans="1:40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</row>
    <row r="388" spans="1:40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</row>
    <row r="389" spans="1:40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</row>
    <row r="390" spans="1:40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</row>
    <row r="391" spans="1:40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</row>
    <row r="392" spans="1:40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</row>
    <row r="393" spans="1:40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</row>
    <row r="394" spans="1:40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</row>
    <row r="395" spans="1:40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</row>
    <row r="396" spans="1:40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</row>
    <row r="397" spans="1:40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</row>
    <row r="398" spans="1:40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</row>
    <row r="399" spans="1:40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</row>
    <row r="400" spans="1:40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</row>
    <row r="401" spans="1:40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</row>
    <row r="402" spans="1:40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</row>
    <row r="403" spans="1:40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</row>
    <row r="404" spans="1:40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</row>
    <row r="405" spans="1:40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</row>
    <row r="406" spans="1:40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</row>
    <row r="407" spans="1:40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</row>
    <row r="408" spans="1:40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</row>
    <row r="409" spans="1:40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</row>
    <row r="410" spans="1:40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</row>
    <row r="411" spans="1:40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</row>
    <row r="412" spans="1:40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</row>
    <row r="413" spans="1:40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</row>
    <row r="414" spans="1:40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</row>
    <row r="415" spans="1:40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</row>
    <row r="416" spans="1:40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</row>
    <row r="417" spans="1:40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</row>
    <row r="418" spans="1:40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</row>
    <row r="419" spans="1:40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</row>
    <row r="420" spans="1:40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</row>
    <row r="421" spans="1:40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</row>
    <row r="422" spans="1:40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</row>
    <row r="423" spans="1:40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</row>
    <row r="424" spans="1:40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</row>
    <row r="425" spans="1:40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</row>
    <row r="426" spans="1:40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</row>
    <row r="427" spans="1:40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</row>
    <row r="428" spans="1:40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</row>
    <row r="429" spans="1:40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</row>
    <row r="430" spans="1:40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</row>
    <row r="431" spans="1:40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</row>
    <row r="432" spans="1:40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</row>
    <row r="433" spans="1:40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</row>
    <row r="434" spans="1:40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</row>
    <row r="435" spans="1:40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</row>
    <row r="436" spans="1:40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</row>
    <row r="437" spans="1:40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</row>
    <row r="438" spans="1:40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</row>
    <row r="439" spans="1:40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</row>
    <row r="440" spans="1:40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</row>
    <row r="441" spans="1:40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</row>
    <row r="442" spans="1:40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</row>
    <row r="443" spans="1:40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</row>
    <row r="444" spans="1:40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</row>
    <row r="445" spans="1:40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</row>
    <row r="446" spans="1:40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</row>
    <row r="447" spans="1:40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</row>
    <row r="448" spans="1:40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</row>
    <row r="449" spans="1:40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</row>
    <row r="450" spans="1:40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</row>
    <row r="451" spans="1:40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</row>
    <row r="452" spans="1:40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</row>
    <row r="453" spans="1:40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</row>
    <row r="454" spans="1:40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</row>
    <row r="455" spans="1:40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</row>
    <row r="456" spans="1:40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</row>
    <row r="457" spans="1:40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</row>
    <row r="458" spans="1:40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</row>
    <row r="459" spans="1:40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</row>
    <row r="460" spans="1:40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</row>
    <row r="461" spans="1:40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</row>
    <row r="462" spans="1:40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</row>
    <row r="463" spans="1:40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</row>
    <row r="464" spans="1:40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</row>
    <row r="465" spans="1:40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</row>
    <row r="466" spans="1:40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</row>
    <row r="467" spans="1:40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</row>
    <row r="468" spans="1:40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</row>
    <row r="469" spans="1:40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</row>
    <row r="470" spans="1:40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</row>
    <row r="471" spans="1:40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</row>
    <row r="472" spans="1:40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</row>
    <row r="473" spans="1:40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</row>
    <row r="474" spans="1:40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</row>
    <row r="475" spans="1:40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</row>
    <row r="476" spans="1:40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</row>
    <row r="477" spans="1:40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</row>
    <row r="478" spans="1:40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</row>
    <row r="479" spans="1:40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</row>
    <row r="480" spans="1:40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</row>
    <row r="481" spans="1:40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</row>
    <row r="482" spans="1:40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</row>
    <row r="483" spans="1:40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</row>
    <row r="484" spans="1:40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</row>
    <row r="485" spans="1:40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</row>
    <row r="486" spans="1:40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</row>
    <row r="487" spans="1:40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</row>
    <row r="488" spans="1:40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</row>
    <row r="489" spans="1:40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</row>
    <row r="490" spans="1:40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</row>
    <row r="491" spans="1:40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</row>
    <row r="492" spans="1:40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</row>
    <row r="493" spans="1:40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</row>
    <row r="494" spans="1:40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</row>
    <row r="495" spans="1:40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</row>
    <row r="496" spans="1:40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</row>
    <row r="497" spans="1:40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</row>
    <row r="498" spans="1:40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</row>
    <row r="499" spans="1:40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</row>
    <row r="500" spans="1:40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</row>
    <row r="501" spans="1:40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</row>
    <row r="502" spans="1:40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</row>
    <row r="503" spans="1:40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</row>
    <row r="504" spans="1:40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</row>
    <row r="505" spans="1:40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</row>
    <row r="506" spans="1:40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</row>
    <row r="507" spans="1:40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</row>
    <row r="508" spans="1:40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</row>
    <row r="509" spans="1:40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</row>
    <row r="510" spans="1:40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</row>
    <row r="511" spans="1:40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</row>
    <row r="512" spans="1:40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</row>
    <row r="513" spans="1:40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</row>
    <row r="514" spans="1:40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</row>
    <row r="515" spans="1:40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</row>
    <row r="516" spans="1:40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</row>
    <row r="517" spans="1:40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</row>
    <row r="518" spans="1:40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</row>
    <row r="519" spans="1:40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</row>
    <row r="520" spans="1:40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</row>
    <row r="521" spans="1:40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</row>
    <row r="522" spans="1:40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</row>
    <row r="523" spans="1:40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</row>
    <row r="524" spans="1:40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</row>
    <row r="525" spans="1:40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</row>
    <row r="526" spans="1:40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</row>
    <row r="527" spans="1:40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</row>
    <row r="528" spans="1:40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</row>
    <row r="529" spans="1:40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</row>
    <row r="530" spans="1:40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</row>
    <row r="531" spans="1:40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</row>
    <row r="532" spans="1:40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</row>
    <row r="533" spans="1:40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</row>
    <row r="534" spans="1:40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</row>
    <row r="535" spans="1:40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</row>
    <row r="536" spans="1:40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</row>
    <row r="537" spans="1:40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</row>
    <row r="538" spans="1:40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</row>
    <row r="539" spans="1:40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</row>
    <row r="540" spans="1:40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</row>
    <row r="541" spans="1:40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</row>
    <row r="542" spans="1:40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</row>
    <row r="543" spans="1:40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</row>
    <row r="544" spans="1:40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</row>
    <row r="545" spans="1:40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</row>
    <row r="546" spans="1:40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</row>
    <row r="547" spans="1:40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</row>
    <row r="548" spans="1:40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</row>
    <row r="549" spans="1:40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</row>
    <row r="550" spans="1:40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</row>
    <row r="551" spans="1:40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</row>
    <row r="552" spans="1:40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</row>
    <row r="553" spans="1:40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</row>
    <row r="554" spans="1:40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</row>
    <row r="555" spans="1:40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</row>
    <row r="556" spans="1:40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</row>
    <row r="557" spans="1:40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</row>
    <row r="558" spans="1:40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</row>
    <row r="559" spans="1:40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</row>
    <row r="560" spans="1:40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</row>
    <row r="561" spans="1:40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</row>
    <row r="562" spans="1:40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</row>
    <row r="563" spans="1:40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</row>
    <row r="564" spans="1:40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</row>
    <row r="565" spans="1:40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</row>
    <row r="566" spans="1:40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</row>
    <row r="567" spans="1:40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</row>
    <row r="568" spans="1:40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</row>
    <row r="569" spans="1:40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</row>
    <row r="570" spans="1:40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</row>
    <row r="571" spans="1:40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</row>
    <row r="572" spans="1:40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</row>
    <row r="573" spans="1:40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</row>
    <row r="574" spans="1:40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</row>
    <row r="575" spans="1:40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</row>
    <row r="576" spans="1:40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</row>
    <row r="577" spans="1:40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</row>
    <row r="578" spans="1:40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</row>
    <row r="579" spans="1:40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</row>
    <row r="580" spans="1:40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</row>
    <row r="581" spans="1:40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</row>
    <row r="582" spans="1:40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</row>
    <row r="583" spans="1:40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</row>
    <row r="584" spans="1:40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</row>
    <row r="585" spans="1:40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</row>
    <row r="586" spans="1:40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</row>
    <row r="587" spans="1:40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</row>
    <row r="588" spans="1:40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</row>
    <row r="589" spans="1:40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</row>
    <row r="590" spans="1:40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</row>
    <row r="591" spans="1:40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</row>
    <row r="592" spans="1:40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</row>
    <row r="593" spans="1:40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</row>
    <row r="594" spans="1:40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</row>
    <row r="595" spans="1:40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</row>
    <row r="596" spans="1:40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</row>
    <row r="597" spans="1:40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</row>
    <row r="598" spans="1:40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</row>
    <row r="599" spans="1:40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</row>
    <row r="600" spans="1:40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</row>
    <row r="601" spans="1:40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</row>
    <row r="602" spans="1:40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</row>
    <row r="603" spans="1:40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</row>
    <row r="604" spans="1:40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</row>
    <row r="605" spans="1:40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</row>
    <row r="606" spans="1:40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</row>
    <row r="607" spans="1:40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</row>
    <row r="608" spans="1:40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</row>
    <row r="609" spans="1:40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</row>
    <row r="610" spans="1:40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</row>
    <row r="611" spans="1:40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</row>
    <row r="612" spans="1:40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</row>
    <row r="613" spans="1:40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</row>
    <row r="614" spans="1:40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</row>
    <row r="615" spans="1:40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</row>
    <row r="616" spans="1:40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</row>
    <row r="617" spans="1:40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</row>
    <row r="618" spans="1:40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</row>
    <row r="619" spans="1:40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</row>
    <row r="620" spans="1:40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</row>
    <row r="621" spans="1:40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</row>
    <row r="622" spans="1:40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</row>
    <row r="623" spans="1:40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</row>
    <row r="624" spans="1:40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</row>
    <row r="625" spans="1:40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</row>
    <row r="626" spans="1:40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</row>
    <row r="627" spans="1:40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</row>
    <row r="628" spans="1:40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</row>
    <row r="629" spans="1:40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</row>
    <row r="630" spans="1:40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</row>
    <row r="631" spans="1:40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</row>
    <row r="632" spans="1:40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</row>
    <row r="633" spans="1:40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</row>
    <row r="634" spans="1:40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</row>
    <row r="635" spans="1:40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</row>
    <row r="636" spans="1:40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</row>
    <row r="637" spans="1:40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</row>
    <row r="638" spans="1:40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</row>
    <row r="639" spans="1:40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</row>
    <row r="640" spans="1:40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</row>
    <row r="641" spans="1:40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</row>
    <row r="642" spans="1:40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</row>
    <row r="643" spans="1:40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</row>
    <row r="644" spans="1:40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</row>
    <row r="645" spans="1:40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</row>
    <row r="646" spans="1:40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</row>
    <row r="647" spans="1:40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</row>
    <row r="648" spans="1:40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</row>
    <row r="649" spans="1:40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</row>
    <row r="650" spans="1:40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</row>
    <row r="651" spans="1:40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</row>
    <row r="652" spans="1:40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</row>
    <row r="653" spans="1:40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</row>
    <row r="654" spans="1:40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</row>
    <row r="655" spans="1:40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</row>
    <row r="656" spans="1:40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</row>
    <row r="657" spans="1:40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</row>
    <row r="658" spans="1:40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</row>
    <row r="659" spans="1:40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</row>
    <row r="660" spans="1:40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</row>
    <row r="661" spans="1:40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</row>
    <row r="662" spans="1:40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</row>
    <row r="663" spans="1:40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</row>
    <row r="664" spans="1:40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</row>
    <row r="665" spans="1:40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</row>
    <row r="666" spans="1:40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</row>
    <row r="667" spans="1:40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</row>
    <row r="668" spans="1:40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</row>
    <row r="669" spans="1:40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</row>
    <row r="670" spans="1:40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</row>
    <row r="671" spans="1:40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</row>
    <row r="672" spans="1:40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</row>
    <row r="673" spans="1:40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</row>
    <row r="674" spans="1:40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</row>
    <row r="675" spans="1:40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</row>
    <row r="676" spans="1:40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</row>
    <row r="677" spans="1:40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</row>
    <row r="678" spans="1:40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</row>
    <row r="679" spans="1:40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</row>
    <row r="680" spans="1:40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</row>
    <row r="681" spans="1:40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</row>
    <row r="682" spans="1:40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</row>
    <row r="683" spans="1:40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</row>
    <row r="684" spans="1:40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</row>
    <row r="685" spans="1:40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</row>
    <row r="686" spans="1:40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</row>
    <row r="687" spans="1:40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</row>
    <row r="688" spans="1:40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</row>
    <row r="689" spans="1:40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</row>
    <row r="690" spans="1:40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</row>
    <row r="691" spans="1:40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</row>
    <row r="692" spans="1:40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</row>
    <row r="693" spans="1:40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</row>
    <row r="694" spans="1:40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</row>
    <row r="695" spans="1:40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</row>
    <row r="696" spans="1:40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</row>
    <row r="697" spans="1:40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</row>
    <row r="698" spans="1:40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</row>
    <row r="699" spans="1:40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</row>
    <row r="700" spans="1:40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</row>
    <row r="701" spans="1:40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</row>
    <row r="702" spans="1:40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</row>
    <row r="703" spans="1:40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</row>
    <row r="704" spans="1:40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</row>
    <row r="705" spans="1:40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</row>
    <row r="706" spans="1:40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</row>
    <row r="707" spans="1:40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</row>
    <row r="708" spans="1:40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</row>
    <row r="709" spans="1:40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</row>
    <row r="710" spans="1:40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</row>
    <row r="711" spans="1:40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</row>
    <row r="712" spans="1:40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</row>
    <row r="713" spans="1:40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</row>
    <row r="714" spans="1:40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</row>
    <row r="715" spans="1:40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</row>
    <row r="716" spans="1:40" x14ac:dyDescent="0.25">
      <c r="D716" s="10"/>
      <c r="E716" s="11"/>
    </row>
    <row r="717" spans="1:40" x14ac:dyDescent="0.25">
      <c r="D717" s="10"/>
      <c r="E717" s="11"/>
    </row>
    <row r="718" spans="1:40" x14ac:dyDescent="0.25">
      <c r="D718" s="10"/>
      <c r="E718" s="11"/>
    </row>
    <row r="719" spans="1:40" x14ac:dyDescent="0.25">
      <c r="D719" s="10"/>
      <c r="E719" s="11"/>
    </row>
    <row r="720" spans="1:40" x14ac:dyDescent="0.25">
      <c r="D720" s="10"/>
      <c r="E720" s="11"/>
    </row>
    <row r="721" spans="4:5" x14ac:dyDescent="0.25">
      <c r="D721" s="10"/>
      <c r="E721" s="11"/>
    </row>
    <row r="722" spans="4:5" x14ac:dyDescent="0.25">
      <c r="D722" s="10"/>
      <c r="E722" s="11"/>
    </row>
    <row r="723" spans="4:5" x14ac:dyDescent="0.25">
      <c r="D723" s="10"/>
      <c r="E723" s="11"/>
    </row>
    <row r="724" spans="4:5" x14ac:dyDescent="0.25">
      <c r="D724" s="10"/>
      <c r="E724" s="11"/>
    </row>
    <row r="725" spans="4:5" x14ac:dyDescent="0.25">
      <c r="D725" s="10"/>
      <c r="E725" s="11"/>
    </row>
    <row r="726" spans="4:5" x14ac:dyDescent="0.25">
      <c r="D726" s="10"/>
      <c r="E726" s="11"/>
    </row>
    <row r="727" spans="4:5" x14ac:dyDescent="0.25">
      <c r="D727" s="10"/>
      <c r="E727" s="11"/>
    </row>
    <row r="728" spans="4:5" x14ac:dyDescent="0.25">
      <c r="D728" s="10"/>
      <c r="E728" s="11"/>
    </row>
    <row r="729" spans="4:5" x14ac:dyDescent="0.25">
      <c r="D729" s="10"/>
      <c r="E729" s="11"/>
    </row>
    <row r="730" spans="4:5" x14ac:dyDescent="0.25">
      <c r="D730" s="10"/>
      <c r="E730" s="11"/>
    </row>
    <row r="731" spans="4:5" x14ac:dyDescent="0.25">
      <c r="D731" s="10"/>
      <c r="E731" s="11"/>
    </row>
    <row r="732" spans="4:5" x14ac:dyDescent="0.25">
      <c r="D732" s="10"/>
      <c r="E732" s="11"/>
    </row>
    <row r="733" spans="4:5" x14ac:dyDescent="0.25">
      <c r="D733" s="10"/>
      <c r="E733" s="11"/>
    </row>
    <row r="734" spans="4:5" x14ac:dyDescent="0.25">
      <c r="D734" s="10"/>
      <c r="E734" s="11"/>
    </row>
    <row r="735" spans="4:5" x14ac:dyDescent="0.25">
      <c r="D735" s="10"/>
      <c r="E735" s="11"/>
    </row>
    <row r="736" spans="4:5" x14ac:dyDescent="0.25">
      <c r="D736" s="10"/>
      <c r="E736" s="11"/>
    </row>
    <row r="737" spans="4:5" x14ac:dyDescent="0.25">
      <c r="D737" s="10"/>
      <c r="E737" s="11"/>
    </row>
    <row r="738" spans="4:5" x14ac:dyDescent="0.25">
      <c r="D738" s="10"/>
      <c r="E738" s="11"/>
    </row>
    <row r="739" spans="4:5" x14ac:dyDescent="0.25">
      <c r="D739" s="10"/>
      <c r="E739" s="11"/>
    </row>
    <row r="740" spans="4:5" x14ac:dyDescent="0.25">
      <c r="D740" s="10"/>
      <c r="E740" s="11"/>
    </row>
    <row r="741" spans="4:5" x14ac:dyDescent="0.25">
      <c r="D741" s="10"/>
      <c r="E741" s="11"/>
    </row>
    <row r="742" spans="4:5" x14ac:dyDescent="0.25">
      <c r="D742" s="10"/>
      <c r="E742" s="11"/>
    </row>
    <row r="743" spans="4:5" x14ac:dyDescent="0.25">
      <c r="D743" s="10"/>
      <c r="E743" s="11"/>
    </row>
    <row r="744" spans="4:5" x14ac:dyDescent="0.25">
      <c r="D744" s="10"/>
      <c r="E744" s="11"/>
    </row>
    <row r="745" spans="4:5" x14ac:dyDescent="0.25">
      <c r="D745" s="10"/>
      <c r="E745" s="11"/>
    </row>
    <row r="746" spans="4:5" x14ac:dyDescent="0.25">
      <c r="D746" s="10"/>
      <c r="E746" s="11"/>
    </row>
    <row r="747" spans="4:5" x14ac:dyDescent="0.25">
      <c r="D747" s="10"/>
      <c r="E747" s="11"/>
    </row>
    <row r="748" spans="4:5" x14ac:dyDescent="0.25">
      <c r="D748" s="10"/>
      <c r="E748" s="11"/>
    </row>
    <row r="749" spans="4:5" x14ac:dyDescent="0.25">
      <c r="D749" s="10"/>
      <c r="E749" s="11"/>
    </row>
    <row r="750" spans="4:5" x14ac:dyDescent="0.25">
      <c r="D750" s="10"/>
      <c r="E750" s="11"/>
    </row>
    <row r="751" spans="4:5" x14ac:dyDescent="0.25">
      <c r="D751" s="10"/>
      <c r="E751" s="11"/>
    </row>
    <row r="752" spans="4:5" x14ac:dyDescent="0.25">
      <c r="D752" s="10"/>
      <c r="E752" s="11"/>
    </row>
    <row r="753" spans="4:5" x14ac:dyDescent="0.25">
      <c r="D753" s="10"/>
      <c r="E753" s="11"/>
    </row>
    <row r="754" spans="4:5" x14ac:dyDescent="0.25">
      <c r="D754" s="10"/>
      <c r="E754" s="11"/>
    </row>
    <row r="755" spans="4:5" x14ac:dyDescent="0.25">
      <c r="D755" s="10"/>
      <c r="E755" s="11"/>
    </row>
    <row r="756" spans="4:5" x14ac:dyDescent="0.25">
      <c r="D756" s="10"/>
      <c r="E756" s="11"/>
    </row>
    <row r="757" spans="4:5" x14ac:dyDescent="0.25">
      <c r="D757" s="10"/>
      <c r="E757" s="11"/>
    </row>
    <row r="758" spans="4:5" x14ac:dyDescent="0.25">
      <c r="D758" s="10"/>
      <c r="E758" s="11"/>
    </row>
    <row r="759" spans="4:5" x14ac:dyDescent="0.25">
      <c r="D759" s="10"/>
      <c r="E759" s="11"/>
    </row>
    <row r="760" spans="4:5" x14ac:dyDescent="0.25">
      <c r="D760" s="10"/>
      <c r="E760" s="11"/>
    </row>
    <row r="761" spans="4:5" x14ac:dyDescent="0.25">
      <c r="D761" s="10"/>
      <c r="E761" s="11"/>
    </row>
    <row r="762" spans="4:5" x14ac:dyDescent="0.25">
      <c r="D762" s="10"/>
      <c r="E762" s="11"/>
    </row>
    <row r="763" spans="4:5" x14ac:dyDescent="0.25">
      <c r="D763" s="10"/>
      <c r="E763" s="11"/>
    </row>
    <row r="764" spans="4:5" x14ac:dyDescent="0.25">
      <c r="D764" s="10"/>
      <c r="E764" s="11"/>
    </row>
    <row r="765" spans="4:5" x14ac:dyDescent="0.25">
      <c r="D765" s="10"/>
      <c r="E765" s="11"/>
    </row>
    <row r="766" spans="4:5" x14ac:dyDescent="0.25">
      <c r="D766" s="10"/>
      <c r="E766" s="11"/>
    </row>
    <row r="767" spans="4:5" x14ac:dyDescent="0.25">
      <c r="D767" s="10"/>
      <c r="E767" s="11"/>
    </row>
    <row r="768" spans="4:5" x14ac:dyDescent="0.25">
      <c r="D768" s="10"/>
      <c r="E768" s="11"/>
    </row>
    <row r="769" spans="4:5" x14ac:dyDescent="0.25">
      <c r="D769" s="10"/>
      <c r="E769" s="11"/>
    </row>
    <row r="770" spans="4:5" x14ac:dyDescent="0.25">
      <c r="D770" s="10"/>
      <c r="E770" s="11"/>
    </row>
    <row r="771" spans="4:5" x14ac:dyDescent="0.25">
      <c r="D771" s="10"/>
      <c r="E771" s="11"/>
    </row>
    <row r="772" spans="4:5" x14ac:dyDescent="0.25">
      <c r="D772" s="10"/>
      <c r="E772" s="11"/>
    </row>
    <row r="773" spans="4:5" x14ac:dyDescent="0.25">
      <c r="D773" s="10"/>
      <c r="E773" s="11"/>
    </row>
    <row r="774" spans="4:5" x14ac:dyDescent="0.25">
      <c r="D774" s="10"/>
      <c r="E774" s="11"/>
    </row>
    <row r="775" spans="4:5" x14ac:dyDescent="0.25">
      <c r="D775" s="10"/>
      <c r="E775" s="11"/>
    </row>
    <row r="776" spans="4:5" x14ac:dyDescent="0.25">
      <c r="D776" s="10"/>
      <c r="E776" s="11"/>
    </row>
    <row r="777" spans="4:5" x14ac:dyDescent="0.25">
      <c r="D777" s="10"/>
      <c r="E777" s="11"/>
    </row>
    <row r="778" spans="4:5" x14ac:dyDescent="0.25">
      <c r="D778" s="10"/>
      <c r="E778" s="11"/>
    </row>
    <row r="779" spans="4:5" x14ac:dyDescent="0.25">
      <c r="D779" s="10"/>
      <c r="E779" s="11"/>
    </row>
    <row r="780" spans="4:5" x14ac:dyDescent="0.25">
      <c r="D780" s="10"/>
      <c r="E780" s="11"/>
    </row>
    <row r="781" spans="4:5" x14ac:dyDescent="0.25">
      <c r="D781" s="10"/>
      <c r="E781" s="11"/>
    </row>
    <row r="782" spans="4:5" x14ac:dyDescent="0.25">
      <c r="D782" s="10"/>
      <c r="E782" s="11"/>
    </row>
    <row r="783" spans="4:5" x14ac:dyDescent="0.25">
      <c r="D783" s="10"/>
      <c r="E783" s="11"/>
    </row>
    <row r="784" spans="4:5" x14ac:dyDescent="0.25">
      <c r="D784" s="10"/>
      <c r="E784" s="11"/>
    </row>
    <row r="785" spans="4:5" x14ac:dyDescent="0.25">
      <c r="D785" s="10"/>
      <c r="E785" s="11"/>
    </row>
    <row r="786" spans="4:5" x14ac:dyDescent="0.25">
      <c r="D786" s="10"/>
      <c r="E786" s="11"/>
    </row>
    <row r="787" spans="4:5" x14ac:dyDescent="0.25">
      <c r="D787" s="10"/>
      <c r="E787" s="11"/>
    </row>
    <row r="788" spans="4:5" x14ac:dyDescent="0.25">
      <c r="D788" s="10"/>
      <c r="E788" s="11"/>
    </row>
    <row r="789" spans="4:5" x14ac:dyDescent="0.25">
      <c r="D789" s="10"/>
      <c r="E789" s="11"/>
    </row>
    <row r="790" spans="4:5" x14ac:dyDescent="0.25">
      <c r="D790" s="10"/>
      <c r="E790" s="11"/>
    </row>
    <row r="791" spans="4:5" x14ac:dyDescent="0.25">
      <c r="D791" s="10"/>
      <c r="E791" s="11"/>
    </row>
    <row r="792" spans="4:5" x14ac:dyDescent="0.25">
      <c r="D792" s="10"/>
      <c r="E792" s="11"/>
    </row>
    <row r="793" spans="4:5" x14ac:dyDescent="0.25">
      <c r="D793" s="10"/>
      <c r="E793" s="11"/>
    </row>
    <row r="794" spans="4:5" x14ac:dyDescent="0.25">
      <c r="D794" s="10"/>
      <c r="E794" s="11"/>
    </row>
    <row r="795" spans="4:5" x14ac:dyDescent="0.25">
      <c r="D795" s="10"/>
      <c r="E795" s="11"/>
    </row>
    <row r="796" spans="4:5" x14ac:dyDescent="0.25">
      <c r="D796" s="10"/>
      <c r="E796" s="11"/>
    </row>
    <row r="797" spans="4:5" x14ac:dyDescent="0.25">
      <c r="D797" s="10"/>
      <c r="E797" s="11"/>
    </row>
    <row r="798" spans="4:5" x14ac:dyDescent="0.25">
      <c r="D798" s="10"/>
      <c r="E798" s="11"/>
    </row>
    <row r="799" spans="4:5" x14ac:dyDescent="0.25">
      <c r="D799" s="10"/>
      <c r="E799" s="11"/>
    </row>
    <row r="800" spans="4:5" x14ac:dyDescent="0.25">
      <c r="D800" s="10"/>
      <c r="E800" s="11"/>
    </row>
    <row r="801" spans="4:5" x14ac:dyDescent="0.25">
      <c r="D801" s="10"/>
      <c r="E801" s="11"/>
    </row>
    <row r="802" spans="4:5" x14ac:dyDescent="0.25">
      <c r="D802" s="10"/>
      <c r="E802" s="11"/>
    </row>
    <row r="803" spans="4:5" x14ac:dyDescent="0.25">
      <c r="D803" s="10"/>
      <c r="E803" s="11"/>
    </row>
    <row r="804" spans="4:5" x14ac:dyDescent="0.25">
      <c r="D804" s="10"/>
      <c r="E804" s="11"/>
    </row>
    <row r="805" spans="4:5" x14ac:dyDescent="0.25">
      <c r="D805" s="10"/>
      <c r="E805" s="11"/>
    </row>
    <row r="806" spans="4:5" x14ac:dyDescent="0.25">
      <c r="D806" s="10"/>
      <c r="E806" s="11"/>
    </row>
    <row r="807" spans="4:5" x14ac:dyDescent="0.25">
      <c r="D807" s="10"/>
      <c r="E807" s="11"/>
    </row>
    <row r="808" spans="4:5" x14ac:dyDescent="0.25">
      <c r="D808" s="10"/>
      <c r="E808" s="11"/>
    </row>
    <row r="809" spans="4:5" x14ac:dyDescent="0.25">
      <c r="D809" s="10"/>
      <c r="E809" s="11"/>
    </row>
    <row r="810" spans="4:5" x14ac:dyDescent="0.25">
      <c r="D810" s="10"/>
      <c r="E810" s="11"/>
    </row>
    <row r="811" spans="4:5" x14ac:dyDescent="0.25">
      <c r="D811" s="10"/>
      <c r="E811" s="11"/>
    </row>
    <row r="812" spans="4:5" x14ac:dyDescent="0.25">
      <c r="D812" s="10"/>
      <c r="E812" s="11"/>
    </row>
    <row r="813" spans="4:5" x14ac:dyDescent="0.25">
      <c r="D813" s="10"/>
      <c r="E813" s="11"/>
    </row>
    <row r="814" spans="4:5" x14ac:dyDescent="0.25">
      <c r="D814" s="10"/>
      <c r="E814" s="11"/>
    </row>
    <row r="815" spans="4:5" x14ac:dyDescent="0.25">
      <c r="D815" s="10"/>
      <c r="E815" s="11"/>
    </row>
    <row r="816" spans="4:5" x14ac:dyDescent="0.25">
      <c r="D816" s="10"/>
      <c r="E816" s="11"/>
    </row>
    <row r="817" spans="4:5" x14ac:dyDescent="0.25">
      <c r="D817" s="10"/>
      <c r="E817" s="11"/>
    </row>
    <row r="818" spans="4:5" x14ac:dyDescent="0.25">
      <c r="D818" s="10"/>
      <c r="E818" s="11"/>
    </row>
    <row r="819" spans="4:5" x14ac:dyDescent="0.25">
      <c r="D819" s="10"/>
      <c r="E819" s="11"/>
    </row>
    <row r="820" spans="4:5" x14ac:dyDescent="0.25">
      <c r="D820" s="10"/>
      <c r="E820" s="11"/>
    </row>
    <row r="821" spans="4:5" x14ac:dyDescent="0.25">
      <c r="D821" s="10"/>
      <c r="E821" s="11"/>
    </row>
    <row r="822" spans="4:5" x14ac:dyDescent="0.25">
      <c r="D822" s="10"/>
      <c r="E822" s="11"/>
    </row>
    <row r="823" spans="4:5" x14ac:dyDescent="0.25">
      <c r="D823" s="10"/>
      <c r="E823" s="11"/>
    </row>
    <row r="824" spans="4:5" x14ac:dyDescent="0.25">
      <c r="D824" s="10"/>
      <c r="E824" s="11"/>
    </row>
    <row r="825" spans="4:5" x14ac:dyDescent="0.25">
      <c r="D825" s="10"/>
      <c r="E825" s="11"/>
    </row>
    <row r="826" spans="4:5" x14ac:dyDescent="0.25">
      <c r="D826" s="10"/>
      <c r="E826" s="11"/>
    </row>
    <row r="827" spans="4:5" x14ac:dyDescent="0.25">
      <c r="D827" s="10"/>
      <c r="E827" s="11"/>
    </row>
    <row r="828" spans="4:5" x14ac:dyDescent="0.25">
      <c r="D828" s="10"/>
      <c r="E828" s="11"/>
    </row>
    <row r="829" spans="4:5" x14ac:dyDescent="0.25">
      <c r="D829" s="10"/>
      <c r="E829" s="11"/>
    </row>
    <row r="830" spans="4:5" x14ac:dyDescent="0.25">
      <c r="D830" s="10"/>
      <c r="E830" s="11"/>
    </row>
    <row r="831" spans="4:5" x14ac:dyDescent="0.25">
      <c r="D831" s="10"/>
      <c r="E831" s="11"/>
    </row>
    <row r="832" spans="4:5" x14ac:dyDescent="0.25">
      <c r="D832" s="10"/>
      <c r="E832" s="11"/>
    </row>
    <row r="833" spans="4:5" x14ac:dyDescent="0.25">
      <c r="D833" s="10"/>
      <c r="E833" s="11"/>
    </row>
    <row r="834" spans="4:5" x14ac:dyDescent="0.25">
      <c r="D834" s="10"/>
      <c r="E834" s="11"/>
    </row>
    <row r="835" spans="4:5" x14ac:dyDescent="0.25">
      <c r="D835" s="12"/>
      <c r="E835" s="13"/>
    </row>
  </sheetData>
  <sortState ref="A29:AH42">
    <sortCondition descending="1" ref="C29:C42"/>
  </sortState>
  <mergeCells count="17">
    <mergeCell ref="A1:F1"/>
    <mergeCell ref="AD5:AH5"/>
    <mergeCell ref="D5:E5"/>
    <mergeCell ref="F5:G5"/>
    <mergeCell ref="H5:I5"/>
    <mergeCell ref="J5:K5"/>
    <mergeCell ref="R5:S5"/>
    <mergeCell ref="T5:U5"/>
    <mergeCell ref="X5:Y5"/>
    <mergeCell ref="AB5:AC5"/>
    <mergeCell ref="Z5:AA5"/>
    <mergeCell ref="A7:C7"/>
    <mergeCell ref="A27:C27"/>
    <mergeCell ref="L5:M5"/>
    <mergeCell ref="N5:O5"/>
    <mergeCell ref="V5:W5"/>
    <mergeCell ref="P5:Q5"/>
  </mergeCells>
  <phoneticPr fontId="0" type="noConversion"/>
  <pageMargins left="0.7" right="0.7" top="0.75" bottom="0.75" header="0.3" footer="0.3"/>
  <pageSetup paperSize="2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Byram</cp:lastModifiedBy>
  <cp:lastPrinted>2012-07-17T16:16:16Z</cp:lastPrinted>
  <dcterms:created xsi:type="dcterms:W3CDTF">2012-04-29T15:08:19Z</dcterms:created>
  <dcterms:modified xsi:type="dcterms:W3CDTF">2012-08-04T18:57:34Z</dcterms:modified>
</cp:coreProperties>
</file>